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- ملف الجواز 1445\ملفات معتمدة\نماذج الجواز الجديدة 2025\"/>
    </mc:Choice>
  </mc:AlternateContent>
  <xr:revisionPtr revIDLastSave="0" documentId="13_ncr:1_{623A1EF8-7958-45F2-80E4-3D3E488B4519}" xr6:coauthVersionLast="47" xr6:coauthVersionMax="47" xr10:uidLastSave="{00000000-0000-0000-0000-000000000000}"/>
  <bookViews>
    <workbookView xWindow="-120" yWindow="-120" windowWidth="29040" windowHeight="15840" xr2:uid="{C06AC78C-AFAC-47C1-A7C3-FC52806CB3AF}"/>
  </bookViews>
  <sheets>
    <sheet name="نموذج 1" sheetId="1" r:id="rId1"/>
  </sheets>
  <functionGroups builtInGroupCount="19"/>
  <definedNames>
    <definedName name="_xlnm.Print_Area" localSheetId="0">'نموذج 1'!$A$1:$AG$38</definedName>
    <definedName name="أنثى">'نموذج 1'!$AP$12:$AP$17</definedName>
    <definedName name="ذكر">'نموذج 1'!$AQ$12:$AQ$14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9" i="1" l="1"/>
  <c r="AL8" i="1"/>
  <c r="AK9" i="1"/>
  <c r="AK8" i="1"/>
  <c r="AP10" i="1"/>
  <c r="AK10" i="1" l="1"/>
  <c r="H21" i="1"/>
  <c r="F24" i="1"/>
  <c r="AL15" i="1"/>
  <c r="AL13" i="1"/>
  <c r="AL12" i="1"/>
  <c r="AL10" i="1" l="1"/>
</calcChain>
</file>

<file path=xl/sharedStrings.xml><?xml version="1.0" encoding="utf-8"?>
<sst xmlns="http://schemas.openxmlformats.org/spreadsheetml/2006/main" count="91" uniqueCount="89">
  <si>
    <r>
      <t xml:space="preserve">اسم المستفيد
</t>
    </r>
    <r>
      <rPr>
        <b/>
        <sz val="10"/>
        <color rgb="FFFF0000"/>
        <rFont val="Arial"/>
        <family val="2"/>
      </rPr>
      <t>بالإنجليزي حسب الجواز</t>
    </r>
  </si>
  <si>
    <t>رقم الهوية</t>
  </si>
  <si>
    <t>الجنسية حسب الهوية</t>
  </si>
  <si>
    <t>مدينة الميلاد</t>
  </si>
  <si>
    <t>تاريخ الميلاد</t>
  </si>
  <si>
    <r>
      <t xml:space="preserve">الرقم التسلسلي
</t>
    </r>
    <r>
      <rPr>
        <b/>
        <sz val="9"/>
        <color rgb="FFFF0000"/>
        <rFont val="Arial"/>
        <family val="2"/>
        <scheme val="minor"/>
      </rPr>
      <t>30000</t>
    </r>
    <r>
      <rPr>
        <b/>
        <sz val="11"/>
        <color rgb="FFFF0000"/>
        <rFont val="Arial"/>
        <family val="2"/>
        <scheme val="minor"/>
      </rPr>
      <t xml:space="preserve"> </t>
    </r>
    <r>
      <rPr>
        <b/>
        <sz val="9"/>
        <color rgb="FFFF0000"/>
        <rFont val="Arial"/>
        <family val="2"/>
        <scheme val="minor"/>
      </rPr>
      <t>أو50000</t>
    </r>
  </si>
  <si>
    <r>
      <t xml:space="preserve">اسم المستفيد
</t>
    </r>
    <r>
      <rPr>
        <b/>
        <sz val="10"/>
        <color rgb="FFFF0000"/>
        <rFont val="Arial"/>
        <family val="2"/>
      </rPr>
      <t>بالعربي حسب الهوية</t>
    </r>
  </si>
  <si>
    <t>ميانمار/مقيم</t>
  </si>
  <si>
    <t>بنجلاديش</t>
  </si>
  <si>
    <t>باكستان</t>
  </si>
  <si>
    <t>تاريخ انتهاء الجواز</t>
  </si>
  <si>
    <t>رقم الجواز</t>
  </si>
  <si>
    <t>2 / صورة من اللجنة 1434هـ   أو رقم الاستلام 1441هـ.</t>
  </si>
  <si>
    <t xml:space="preserve">تعهد: أقر أنا /                                           </t>
  </si>
  <si>
    <t xml:space="preserve">على صحة البيانات أعلاه، وإذا ظهر خلاف ذلك سأكون عرضة للجزاء وعلى هذا أبصم..                                                        </t>
  </si>
  <si>
    <t>البصمة/ التوقيع</t>
  </si>
  <si>
    <t>4/ صورة من شهادة الميلاد أو ما يثبت لمواليد السعودية.</t>
  </si>
  <si>
    <t>اسم مدخل البيانات</t>
  </si>
  <si>
    <r>
      <t xml:space="preserve">اسم </t>
    </r>
    <r>
      <rPr>
        <b/>
        <sz val="11"/>
        <color rgb="FF000000"/>
        <rFont val="Arial"/>
        <family val="2"/>
      </rPr>
      <t>مستلم المعاملة</t>
    </r>
  </si>
  <si>
    <t>التوقيع:</t>
  </si>
  <si>
    <t>التاريخ:     /      /     20م</t>
  </si>
  <si>
    <t>عدد الملفات</t>
  </si>
  <si>
    <t>Jeddah</t>
  </si>
  <si>
    <t>Makkah</t>
  </si>
  <si>
    <t>Riyadh</t>
  </si>
  <si>
    <t>Yanbu</t>
  </si>
  <si>
    <t>Dammam</t>
  </si>
  <si>
    <t>Dhahran</t>
  </si>
  <si>
    <t>Jazan</t>
  </si>
  <si>
    <t>Tabouk</t>
  </si>
  <si>
    <t>Qassim</t>
  </si>
  <si>
    <t>منفذ الدخول
لمواليد خارج السعودية</t>
  </si>
  <si>
    <t>اسم الجد</t>
  </si>
  <si>
    <t>اسم العائلة</t>
  </si>
  <si>
    <r>
      <t>الاسم الأول</t>
    </r>
    <r>
      <rPr>
        <b/>
        <sz val="11"/>
        <color rgb="FFFF0000"/>
        <rFont val="Arial"/>
        <family val="2"/>
        <scheme val="minor"/>
      </rPr>
      <t xml:space="preserve"> (إجباري)</t>
    </r>
  </si>
  <si>
    <t>صلاحية الجواز</t>
  </si>
  <si>
    <t>نوع الاثبات</t>
  </si>
  <si>
    <t>شهادة الميلاد</t>
  </si>
  <si>
    <t>تبليغ ولادة</t>
  </si>
  <si>
    <t>إثبات بنوة من المحكمة</t>
  </si>
  <si>
    <t>إثبات بنوة من العمدة</t>
  </si>
  <si>
    <t>مشهد بنوة من مكتب الجالية</t>
  </si>
  <si>
    <t>مشهد الجوازات 1417هـ</t>
  </si>
  <si>
    <t>Al-Ula</t>
  </si>
  <si>
    <t>Hail</t>
  </si>
  <si>
    <t>Madinah</t>
  </si>
  <si>
    <t xml:space="preserve">1/ صورة من الهوية.    </t>
  </si>
  <si>
    <r>
      <rPr>
        <b/>
        <sz val="11"/>
        <color theme="1"/>
        <rFont val="Arial"/>
        <family val="2"/>
        <scheme val="minor"/>
      </rPr>
      <t>رقم الجوال 1</t>
    </r>
    <r>
      <rPr>
        <b/>
        <sz val="9"/>
        <color theme="1"/>
        <rFont val="Arial"/>
        <family val="2"/>
        <scheme val="minor"/>
      </rPr>
      <t xml:space="preserve"> </t>
    </r>
    <r>
      <rPr>
        <b/>
        <sz val="9"/>
        <color rgb="FFFF0000"/>
        <rFont val="Arial"/>
        <family val="2"/>
        <scheme val="minor"/>
      </rPr>
      <t>(واتساب) إجباري</t>
    </r>
  </si>
  <si>
    <t>خاص بمركز التسجيل والتنسيق</t>
  </si>
  <si>
    <t>5/ الاستمارة الانجليزية لتجديد الجواز البنغالي.</t>
  </si>
  <si>
    <t xml:space="preserve">        توجد بيانات المستفيد بقرار ( ثبت برماويته )                               </t>
  </si>
  <si>
    <t xml:space="preserve"> توجد بيانات المستفيد بقرار ( لم ثبت برماويته ) </t>
  </si>
  <si>
    <t>يجب التأكد من مطابقة الاسم بالمستندات</t>
  </si>
  <si>
    <t>التقديم بموجب جواز سفر</t>
  </si>
  <si>
    <r>
      <rPr>
        <b/>
        <sz val="10"/>
        <color theme="1"/>
        <rFont val="Arial"/>
        <family val="2"/>
        <scheme val="minor"/>
      </rPr>
      <t>رقم معاملة المستفيد</t>
    </r>
    <r>
      <rPr>
        <b/>
        <sz val="8"/>
        <color rgb="FFFF0000"/>
        <rFont val="Arial"/>
        <family val="2"/>
        <scheme val="minor"/>
      </rPr>
      <t xml:space="preserve">
(رقم رب الأسرة) 
يتم الكتابة من قبل مركز التسجيل والتنسيق</t>
    </r>
  </si>
  <si>
    <t>2/ التأكد من بيانات المستفيد في برنامج المعالجة:</t>
  </si>
  <si>
    <t>1/ التأكد من المستندات المطلوبة:</t>
  </si>
  <si>
    <t>3/ صورة من جواز السفر.</t>
  </si>
  <si>
    <r>
      <t>رقم الجوال 2</t>
    </r>
    <r>
      <rPr>
        <b/>
        <sz val="9"/>
        <color theme="1"/>
        <rFont val="Arial"/>
        <family val="2"/>
        <scheme val="minor"/>
      </rPr>
      <t xml:space="preserve"> </t>
    </r>
    <r>
      <rPr>
        <b/>
        <sz val="9"/>
        <color rgb="FFFF0000"/>
        <rFont val="Arial"/>
        <family val="2"/>
        <scheme val="minor"/>
      </rPr>
      <t>إجباري</t>
    </r>
  </si>
  <si>
    <r>
      <t xml:space="preserve">اسم الأب  </t>
    </r>
    <r>
      <rPr>
        <b/>
        <sz val="11"/>
        <color rgb="FFFF0000"/>
        <rFont val="Arial"/>
        <family val="2"/>
        <scheme val="minor"/>
      </rPr>
      <t>(إجباري)</t>
    </r>
  </si>
  <si>
    <t>أعزب</t>
  </si>
  <si>
    <t>ذكر</t>
  </si>
  <si>
    <t>أنثى</t>
  </si>
  <si>
    <t>عزباء</t>
  </si>
  <si>
    <t>مطلقة</t>
  </si>
  <si>
    <t>أرملة</t>
  </si>
  <si>
    <t>مسجونة</t>
  </si>
  <si>
    <t>معلقة</t>
  </si>
  <si>
    <t>متزوجة</t>
  </si>
  <si>
    <t>متزوج</t>
  </si>
  <si>
    <t>مسجون</t>
  </si>
  <si>
    <t>الحالة الاجتماعية</t>
  </si>
  <si>
    <r>
      <t xml:space="preserve">تاريخ الدخولية
</t>
    </r>
    <r>
      <rPr>
        <b/>
        <sz val="8"/>
        <color theme="1"/>
        <rFont val="Arial"/>
        <family val="2"/>
        <scheme val="minor"/>
      </rPr>
      <t>لمواليد خارج السعودية</t>
    </r>
  </si>
  <si>
    <t>نـــــــمـــــــوذج  ( 1 )</t>
  </si>
  <si>
    <t>مدينة السكن</t>
  </si>
  <si>
    <t>مكان العمل 
حسب الهوية الرقمية</t>
  </si>
  <si>
    <t>منطقة مكة المكرمة</t>
  </si>
  <si>
    <t>منطقة المدينة المنورة</t>
  </si>
  <si>
    <t>منطقة الرياض</t>
  </si>
  <si>
    <t xml:space="preserve">منطقة عسير </t>
  </si>
  <si>
    <t>منطقة القصيم</t>
  </si>
  <si>
    <t>منطقة حائل</t>
  </si>
  <si>
    <t>منطقة تبوك</t>
  </si>
  <si>
    <t xml:space="preserve">منطقة الباحة </t>
  </si>
  <si>
    <t xml:space="preserve">منطقة الحدود الشمالية </t>
  </si>
  <si>
    <t>منطقة جازان</t>
  </si>
  <si>
    <t xml:space="preserve">منطقة نجران </t>
  </si>
  <si>
    <t>منطقة الجوف</t>
  </si>
  <si>
    <t>المنطقة الشرقية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</si>
</sst>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00000"/>
  </numFmts>
  <fonts count="25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9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b/>
      <sz val="14"/>
      <color theme="1"/>
      <name val="Arial"/>
      <family val="2"/>
      <scheme val="minor"/>
    </font>
    <font>
      <b/>
      <sz val="11"/>
      <color theme="0" tint="-0.249977111117893"/>
      <name val="Arial"/>
      <family val="2"/>
      <scheme val="minor"/>
    </font>
    <font>
      <sz val="8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5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readingOrder="2"/>
    </xf>
    <xf numFmtId="0" fontId="17" fillId="0" borderId="0" xfId="0" applyFont="1"/>
    <xf numFmtId="0" fontId="9" fillId="0" borderId="0" xfId="0" applyFont="1"/>
    <xf numFmtId="0" fontId="0" fillId="0" borderId="0" xfId="0" applyProtection="1">
      <protection locked="0"/>
    </xf>
    <xf numFmtId="0" fontId="10" fillId="0" borderId="0" xfId="0" applyFont="1" applyAlignment="1">
      <alignment vertical="center" readingOrder="2"/>
    </xf>
    <xf numFmtId="0" fontId="2" fillId="0" borderId="0" xfId="0" applyFont="1" applyAlignment="1">
      <alignment vertical="center" readingOrder="2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0" fillId="8" borderId="0" xfId="0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readingOrder="2"/>
      <protection locked="0"/>
    </xf>
    <xf numFmtId="0" fontId="17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11" xfId="0" applyFont="1" applyBorder="1" applyAlignment="1">
      <alignment vertical="center" readingOrder="2"/>
    </xf>
    <xf numFmtId="0" fontId="18" fillId="0" borderId="0" xfId="0" applyFont="1" applyAlignment="1">
      <alignment vertical="center" readingOrder="2"/>
    </xf>
    <xf numFmtId="0" fontId="10" fillId="0" borderId="12" xfId="0" applyFont="1" applyBorder="1" applyAlignment="1">
      <alignment vertical="center" readingOrder="2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10" xfId="0" applyFont="1" applyBorder="1" applyAlignment="1">
      <alignment vertical="center" readingOrder="2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20" fillId="7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10" fillId="7" borderId="0" xfId="0" applyFont="1" applyFill="1" applyAlignment="1" applyProtection="1">
      <alignment vertical="center"/>
      <protection hidden="1"/>
    </xf>
    <xf numFmtId="0" fontId="0" fillId="7" borderId="0" xfId="0" applyFill="1" applyProtection="1">
      <protection hidden="1"/>
    </xf>
    <xf numFmtId="0" fontId="3" fillId="7" borderId="0" xfId="0" applyFont="1" applyFill="1" applyAlignment="1" applyProtection="1">
      <alignment vertical="center"/>
      <protection hidden="1"/>
    </xf>
    <xf numFmtId="164" fontId="3" fillId="7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10" fillId="7" borderId="0" xfId="0" applyFont="1" applyFill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164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 wrapText="1" readingOrder="2"/>
      <protection locked="0"/>
    </xf>
    <xf numFmtId="0" fontId="18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 readingOrder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right" vertical="center" readingOrder="2"/>
    </xf>
    <xf numFmtId="0" fontId="10" fillId="3" borderId="5" xfId="0" applyFont="1" applyFill="1" applyBorder="1" applyAlignment="1">
      <alignment horizontal="right" vertical="center" readingOrder="2"/>
    </xf>
    <xf numFmtId="0" fontId="10" fillId="3" borderId="6" xfId="0" applyFont="1" applyFill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13" xfId="0" applyFont="1" applyBorder="1" applyAlignment="1">
      <alignment horizontal="right" vertical="center" readingOrder="2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 readingOrder="2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 readingOrder="1"/>
      <protection locked="0"/>
    </xf>
    <xf numFmtId="0" fontId="12" fillId="0" borderId="14" xfId="0" applyFont="1" applyBorder="1" applyAlignment="1" applyProtection="1">
      <alignment horizontal="center" vertical="center" readingOrder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165" fontId="14" fillId="0" borderId="14" xfId="0" applyNumberFormat="1" applyFon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>
      <alignment horizontal="center" vertical="center" wrapText="1" readingOrder="2"/>
    </xf>
    <xf numFmtId="0" fontId="2" fillId="6" borderId="14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right" vertical="center" readingOrder="2"/>
    </xf>
    <xf numFmtId="0" fontId="2" fillId="3" borderId="5" xfId="0" applyFont="1" applyFill="1" applyBorder="1" applyAlignment="1">
      <alignment horizontal="right" vertical="center" readingOrder="2"/>
    </xf>
    <xf numFmtId="0" fontId="2" fillId="3" borderId="6" xfId="0" applyFont="1" applyFill="1" applyBorder="1" applyAlignment="1">
      <alignment horizontal="right" vertical="center" readingOrder="2"/>
    </xf>
    <xf numFmtId="0" fontId="15" fillId="0" borderId="7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0" fillId="7" borderId="14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right" vertical="center" readingOrder="2"/>
    </xf>
    <xf numFmtId="0" fontId="3" fillId="3" borderId="14" xfId="0" applyFont="1" applyFill="1" applyBorder="1" applyAlignment="1">
      <alignment horizontal="center" vertical="center"/>
    </xf>
  </cellXfs>
  <cellStyles count="1">
    <cellStyle name="عادي" xfId="0" builtinId="0"/>
  </cellStyles>
  <dxfs count="26">
    <dxf>
      <protection locked="0" hidden="0"/>
    </dxf>
    <dxf>
      <protection locked="0" hidden="0"/>
    </dxf>
    <dxf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0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AO$1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AO$1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AI$19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fmlaLink="$AR$3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AR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AI$6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</xdr:row>
          <xdr:rowOff>762000</xdr:rowOff>
        </xdr:from>
        <xdr:to>
          <xdr:col>26</xdr:col>
          <xdr:colOff>0</xdr:colOff>
          <xdr:row>5</xdr:row>
          <xdr:rowOff>1209675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نوع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5</xdr:row>
          <xdr:rowOff>885825</xdr:rowOff>
        </xdr:from>
        <xdr:to>
          <xdr:col>22</xdr:col>
          <xdr:colOff>66675</xdr:colOff>
          <xdr:row>5</xdr:row>
          <xdr:rowOff>1104900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عادي (يدوي)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5</xdr:row>
          <xdr:rowOff>904875</xdr:rowOff>
        </xdr:from>
        <xdr:to>
          <xdr:col>25</xdr:col>
          <xdr:colOff>142875</xdr:colOff>
          <xdr:row>5</xdr:row>
          <xdr:rowOff>1123950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إلكتروني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</xdr:row>
          <xdr:rowOff>762000</xdr:rowOff>
        </xdr:from>
        <xdr:to>
          <xdr:col>31</xdr:col>
          <xdr:colOff>466725</xdr:colOff>
          <xdr:row>5</xdr:row>
          <xdr:rowOff>1209675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حالة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5</xdr:row>
          <xdr:rowOff>885825</xdr:rowOff>
        </xdr:from>
        <xdr:to>
          <xdr:col>30</xdr:col>
          <xdr:colOff>152400</xdr:colOff>
          <xdr:row>5</xdr:row>
          <xdr:rowOff>1104900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موجود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5</xdr:row>
          <xdr:rowOff>885825</xdr:rowOff>
        </xdr:from>
        <xdr:to>
          <xdr:col>31</xdr:col>
          <xdr:colOff>371475</xdr:colOff>
          <xdr:row>5</xdr:row>
          <xdr:rowOff>1104900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مفقود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</xdr:row>
          <xdr:rowOff>762000</xdr:rowOff>
        </xdr:from>
        <xdr:to>
          <xdr:col>17</xdr:col>
          <xdr:colOff>228600</xdr:colOff>
          <xdr:row>5</xdr:row>
          <xdr:rowOff>1219200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وضع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5</xdr:row>
          <xdr:rowOff>762000</xdr:rowOff>
        </xdr:from>
        <xdr:to>
          <xdr:col>6</xdr:col>
          <xdr:colOff>85725</xdr:colOff>
          <xdr:row>5</xdr:row>
          <xdr:rowOff>990600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مستقل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762000</xdr:rowOff>
        </xdr:from>
        <xdr:to>
          <xdr:col>10</xdr:col>
          <xdr:colOff>152400</xdr:colOff>
          <xdr:row>5</xdr:row>
          <xdr:rowOff>990600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مضاف مع الأب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962025</xdr:rowOff>
        </xdr:from>
        <xdr:to>
          <xdr:col>11</xdr:col>
          <xdr:colOff>9525</xdr:colOff>
          <xdr:row>5</xdr:row>
          <xdr:rowOff>1181100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مضاف مع االأم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762000</xdr:rowOff>
        </xdr:from>
        <xdr:to>
          <xdr:col>17</xdr:col>
          <xdr:colOff>142875</xdr:colOff>
          <xdr:row>5</xdr:row>
          <xdr:rowOff>990600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مضاف مع الأخ الشقيق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962025</xdr:rowOff>
        </xdr:from>
        <xdr:to>
          <xdr:col>17</xdr:col>
          <xdr:colOff>142875</xdr:colOff>
          <xdr:row>5</xdr:row>
          <xdr:rowOff>1190625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مضاف مع العم الشقيق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9</xdr:row>
          <xdr:rowOff>142875</xdr:rowOff>
        </xdr:from>
        <xdr:to>
          <xdr:col>27</xdr:col>
          <xdr:colOff>114300</xdr:colOff>
          <xdr:row>13</xdr:row>
          <xdr:rowOff>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اختر الجنس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10</xdr:row>
          <xdr:rowOff>47625</xdr:rowOff>
        </xdr:from>
        <xdr:to>
          <xdr:col>26</xdr:col>
          <xdr:colOff>200025</xdr:colOff>
          <xdr:row>10</xdr:row>
          <xdr:rowOff>266700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ذكر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11</xdr:row>
          <xdr:rowOff>76200</xdr:rowOff>
        </xdr:from>
        <xdr:to>
          <xdr:col>27</xdr:col>
          <xdr:colOff>0</xdr:colOff>
          <xdr:row>11</xdr:row>
          <xdr:rowOff>323850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أنثى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13</xdr:row>
          <xdr:rowOff>152400</xdr:rowOff>
        </xdr:from>
        <xdr:to>
          <xdr:col>31</xdr:col>
          <xdr:colOff>457200</xdr:colOff>
          <xdr:row>16</xdr:row>
          <xdr:rowOff>304800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مكان الميلاد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152400</xdr:rowOff>
        </xdr:from>
        <xdr:to>
          <xdr:col>23</xdr:col>
          <xdr:colOff>104775</xdr:colOff>
          <xdr:row>19</xdr:row>
          <xdr:rowOff>266700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صلة القرابة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9</xdr:row>
          <xdr:rowOff>257175</xdr:rowOff>
        </xdr:from>
        <xdr:to>
          <xdr:col>18</xdr:col>
          <xdr:colOff>57150</xdr:colOff>
          <xdr:row>10</xdr:row>
          <xdr:rowOff>104775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رب أسرة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10</xdr:row>
          <xdr:rowOff>247650</xdr:rowOff>
        </xdr:from>
        <xdr:to>
          <xdr:col>18</xdr:col>
          <xdr:colOff>57150</xdr:colOff>
          <xdr:row>11</xdr:row>
          <xdr:rowOff>142875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66675</xdr:rowOff>
        </xdr:from>
        <xdr:to>
          <xdr:col>23</xdr:col>
          <xdr:colOff>28575</xdr:colOff>
          <xdr:row>16</xdr:row>
          <xdr:rowOff>285750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 مواطنة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43921</xdr:colOff>
      <xdr:row>27</xdr:row>
      <xdr:rowOff>49695</xdr:rowOff>
    </xdr:from>
    <xdr:to>
      <xdr:col>16</xdr:col>
      <xdr:colOff>166321</xdr:colOff>
      <xdr:row>27</xdr:row>
      <xdr:rowOff>172095</xdr:rowOff>
    </xdr:to>
    <xdr:sp macro="" textlink="">
      <xdr:nvSpPr>
        <xdr:cNvPr id="55" name="مستطيل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643679" y="9242681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16</xdr:col>
      <xdr:colOff>43921</xdr:colOff>
      <xdr:row>28</xdr:row>
      <xdr:rowOff>25883</xdr:rowOff>
    </xdr:from>
    <xdr:to>
      <xdr:col>16</xdr:col>
      <xdr:colOff>166321</xdr:colOff>
      <xdr:row>28</xdr:row>
      <xdr:rowOff>148283</xdr:rowOff>
    </xdr:to>
    <xdr:sp macro="" textlink="">
      <xdr:nvSpPr>
        <xdr:cNvPr id="49" name="مستطيل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643679" y="9409369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27</xdr:row>
      <xdr:rowOff>49695</xdr:rowOff>
    </xdr:from>
    <xdr:to>
      <xdr:col>2</xdr:col>
      <xdr:colOff>196452</xdr:colOff>
      <xdr:row>27</xdr:row>
      <xdr:rowOff>172095</xdr:rowOff>
    </xdr:to>
    <xdr:sp macro="" textlink="">
      <xdr:nvSpPr>
        <xdr:cNvPr id="50" name="مستطيل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318648" y="9242681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28</xdr:row>
      <xdr:rowOff>25883</xdr:rowOff>
    </xdr:from>
    <xdr:to>
      <xdr:col>2</xdr:col>
      <xdr:colOff>196452</xdr:colOff>
      <xdr:row>28</xdr:row>
      <xdr:rowOff>148283</xdr:rowOff>
    </xdr:to>
    <xdr:sp macro="" textlink="">
      <xdr:nvSpPr>
        <xdr:cNvPr id="51" name="مستطيل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318648" y="9409369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29</xdr:row>
      <xdr:rowOff>0</xdr:rowOff>
    </xdr:from>
    <xdr:to>
      <xdr:col>2</xdr:col>
      <xdr:colOff>196452</xdr:colOff>
      <xdr:row>29</xdr:row>
      <xdr:rowOff>122400</xdr:rowOff>
    </xdr:to>
    <xdr:sp macro="" textlink="">
      <xdr:nvSpPr>
        <xdr:cNvPr id="52" name="مستطيل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318648" y="9573986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13</xdr:row>
          <xdr:rowOff>247650</xdr:rowOff>
        </xdr:from>
        <xdr:to>
          <xdr:col>31</xdr:col>
          <xdr:colOff>314325</xdr:colOff>
          <xdr:row>14</xdr:row>
          <xdr:rowOff>133350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السعودية بموجب الإثبات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14</xdr:row>
          <xdr:rowOff>285750</xdr:rowOff>
        </xdr:from>
        <xdr:to>
          <xdr:col>31</xdr:col>
          <xdr:colOff>314325</xdr:colOff>
          <xdr:row>15</xdr:row>
          <xdr:rowOff>152400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السعودية بدون إثبات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15</xdr:row>
          <xdr:rowOff>314325</xdr:rowOff>
        </xdr:from>
        <xdr:to>
          <xdr:col>31</xdr:col>
          <xdr:colOff>314325</xdr:colOff>
          <xdr:row>16</xdr:row>
          <xdr:rowOff>200025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خارج السعودية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</xdr:row>
          <xdr:rowOff>314325</xdr:rowOff>
        </xdr:from>
        <xdr:to>
          <xdr:col>15</xdr:col>
          <xdr:colOff>57150</xdr:colOff>
          <xdr:row>5</xdr:row>
          <xdr:rowOff>514350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</xdr:row>
          <xdr:rowOff>314325</xdr:rowOff>
        </xdr:from>
        <xdr:to>
          <xdr:col>17</xdr:col>
          <xdr:colOff>76200</xdr:colOff>
          <xdr:row>5</xdr:row>
          <xdr:rowOff>514350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لا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16</xdr:row>
          <xdr:rowOff>76200</xdr:rowOff>
        </xdr:from>
        <xdr:to>
          <xdr:col>19</xdr:col>
          <xdr:colOff>38100</xdr:colOff>
          <xdr:row>16</xdr:row>
          <xdr:rowOff>304800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زوجة مواطن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18</xdr:row>
          <xdr:rowOff>142875</xdr:rowOff>
        </xdr:from>
        <xdr:to>
          <xdr:col>19</xdr:col>
          <xdr:colOff>38100</xdr:colOff>
          <xdr:row>19</xdr:row>
          <xdr:rowOff>38100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 مواطن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</xdr:row>
          <xdr:rowOff>295275</xdr:rowOff>
        </xdr:from>
        <xdr:to>
          <xdr:col>23</xdr:col>
          <xdr:colOff>38100</xdr:colOff>
          <xdr:row>5</xdr:row>
          <xdr:rowOff>523875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</xdr:row>
          <xdr:rowOff>304800</xdr:rowOff>
        </xdr:from>
        <xdr:to>
          <xdr:col>26</xdr:col>
          <xdr:colOff>104775</xdr:colOff>
          <xdr:row>5</xdr:row>
          <xdr:rowOff>523875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لا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76200</xdr:rowOff>
        </xdr:from>
        <xdr:to>
          <xdr:col>11</xdr:col>
          <xdr:colOff>38100</xdr:colOff>
          <xdr:row>5</xdr:row>
          <xdr:rowOff>685800</xdr:rowOff>
        </xdr:to>
        <xdr:sp macro="" textlink="">
          <xdr:nvSpPr>
            <xdr:cNvPr id="1120" name="Group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جنسية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180975</xdr:rowOff>
        </xdr:from>
        <xdr:to>
          <xdr:col>9</xdr:col>
          <xdr:colOff>85725</xdr:colOff>
          <xdr:row>5</xdr:row>
          <xdr:rowOff>419100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بنغلاديش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</xdr:row>
          <xdr:rowOff>390525</xdr:rowOff>
        </xdr:from>
        <xdr:to>
          <xdr:col>9</xdr:col>
          <xdr:colOff>0</xdr:colOff>
          <xdr:row>5</xdr:row>
          <xdr:rowOff>609600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باكستان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</xdr:row>
          <xdr:rowOff>76200</xdr:rowOff>
        </xdr:from>
        <xdr:to>
          <xdr:col>27</xdr:col>
          <xdr:colOff>104775</xdr:colOff>
          <xdr:row>5</xdr:row>
          <xdr:rowOff>685800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هل استلمت هوية معالجة أو 4 سنوات 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5</xdr:row>
          <xdr:rowOff>276225</xdr:rowOff>
        </xdr:from>
        <xdr:to>
          <xdr:col>30</xdr:col>
          <xdr:colOff>142875</xdr:colOff>
          <xdr:row>5</xdr:row>
          <xdr:rowOff>504825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66675</xdr:colOff>
          <xdr:row>5</xdr:row>
          <xdr:rowOff>276225</xdr:rowOff>
        </xdr:from>
        <xdr:to>
          <xdr:col>31</xdr:col>
          <xdr:colOff>428625</xdr:colOff>
          <xdr:row>5</xdr:row>
          <xdr:rowOff>504825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5</xdr:row>
          <xdr:rowOff>76200</xdr:rowOff>
        </xdr:from>
        <xdr:to>
          <xdr:col>17</xdr:col>
          <xdr:colOff>209550</xdr:colOff>
          <xdr:row>5</xdr:row>
          <xdr:rowOff>685800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هل لديك هوية مقيم؟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85725</xdr:rowOff>
        </xdr:from>
        <xdr:to>
          <xdr:col>5</xdr:col>
          <xdr:colOff>66675</xdr:colOff>
          <xdr:row>5</xdr:row>
          <xdr:rowOff>685800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نوع المستفيد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209550</xdr:rowOff>
        </xdr:from>
        <xdr:to>
          <xdr:col>4</xdr:col>
          <xdr:colOff>209550</xdr:colOff>
          <xdr:row>5</xdr:row>
          <xdr:rowOff>438150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رب الأسرة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5</xdr:row>
          <xdr:rowOff>76200</xdr:rowOff>
        </xdr:from>
        <xdr:to>
          <xdr:col>31</xdr:col>
          <xdr:colOff>466725</xdr:colOff>
          <xdr:row>5</xdr:row>
          <xdr:rowOff>685800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نوع اللجنة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400050</xdr:rowOff>
        </xdr:from>
        <xdr:to>
          <xdr:col>4</xdr:col>
          <xdr:colOff>200025</xdr:colOff>
          <xdr:row>5</xdr:row>
          <xdr:rowOff>628650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مرافق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74052</xdr:colOff>
      <xdr:row>31</xdr:row>
      <xdr:rowOff>88291</xdr:rowOff>
    </xdr:from>
    <xdr:to>
      <xdr:col>2</xdr:col>
      <xdr:colOff>196452</xdr:colOff>
      <xdr:row>31</xdr:row>
      <xdr:rowOff>210691</xdr:rowOff>
    </xdr:to>
    <xdr:sp macro="" textlink="">
      <xdr:nvSpPr>
        <xdr:cNvPr id="3" name="مستطيل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46238" y="9008946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13</xdr:col>
      <xdr:colOff>45872</xdr:colOff>
      <xdr:row>31</xdr:row>
      <xdr:rowOff>88291</xdr:rowOff>
    </xdr:from>
    <xdr:to>
      <xdr:col>13</xdr:col>
      <xdr:colOff>167252</xdr:colOff>
      <xdr:row>31</xdr:row>
      <xdr:rowOff>210691</xdr:rowOff>
    </xdr:to>
    <xdr:sp macro="" textlink="">
      <xdr:nvSpPr>
        <xdr:cNvPr id="5" name="مستطيل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87972" y="9008946"/>
          <a:ext cx="12138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24</xdr:col>
      <xdr:colOff>36839</xdr:colOff>
      <xdr:row>31</xdr:row>
      <xdr:rowOff>88291</xdr:rowOff>
    </xdr:from>
    <xdr:to>
      <xdr:col>24</xdr:col>
      <xdr:colOff>158219</xdr:colOff>
      <xdr:row>31</xdr:row>
      <xdr:rowOff>210691</xdr:rowOff>
    </xdr:to>
    <xdr:sp macro="" textlink="">
      <xdr:nvSpPr>
        <xdr:cNvPr id="6" name="مستطيل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43850" y="9008946"/>
          <a:ext cx="12138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182217</xdr:colOff>
      <xdr:row>1</xdr:row>
      <xdr:rowOff>248478</xdr:rowOff>
    </xdr:from>
    <xdr:to>
      <xdr:col>8</xdr:col>
      <xdr:colOff>108246</xdr:colOff>
      <xdr:row>1</xdr:row>
      <xdr:rowOff>466012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34646" y="331304"/>
          <a:ext cx="1458311" cy="217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050" b="1">
              <a:solidFill>
                <a:srgbClr val="FF0000"/>
              </a:solidFill>
            </a:rPr>
            <a:t>رقم الموعد لمراجعة السفارة</a:t>
          </a:r>
        </a:p>
      </xdr:txBody>
    </xdr:sp>
    <xdr:clientData/>
  </xdr:twoCellAnchor>
  <xdr:twoCellAnchor>
    <xdr:from>
      <xdr:col>1</xdr:col>
      <xdr:colOff>5443</xdr:colOff>
      <xdr:row>3</xdr:row>
      <xdr:rowOff>103414</xdr:rowOff>
    </xdr:from>
    <xdr:to>
      <xdr:col>32</xdr:col>
      <xdr:colOff>0</xdr:colOff>
      <xdr:row>3</xdr:row>
      <xdr:rowOff>103414</xdr:rowOff>
    </xdr:to>
    <xdr:cxnSp macro="">
      <xdr:nvCxnSpPr>
        <xdr:cNvPr id="8" name="رابط مستقيم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03414" y="1061357"/>
          <a:ext cx="668382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10</xdr:row>
          <xdr:rowOff>257175</xdr:rowOff>
        </xdr:from>
        <xdr:to>
          <xdr:col>22</xdr:col>
          <xdr:colOff>47625</xdr:colOff>
          <xdr:row>11</xdr:row>
          <xdr:rowOff>142875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11</xdr:row>
          <xdr:rowOff>276225</xdr:rowOff>
        </xdr:from>
        <xdr:to>
          <xdr:col>22</xdr:col>
          <xdr:colOff>47625</xdr:colOff>
          <xdr:row>12</xdr:row>
          <xdr:rowOff>171450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11</xdr:row>
          <xdr:rowOff>285750</xdr:rowOff>
        </xdr:from>
        <xdr:to>
          <xdr:col>18</xdr:col>
          <xdr:colOff>57150</xdr:colOff>
          <xdr:row>12</xdr:row>
          <xdr:rowOff>171450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12</xdr:row>
          <xdr:rowOff>314325</xdr:rowOff>
        </xdr:from>
        <xdr:to>
          <xdr:col>18</xdr:col>
          <xdr:colOff>57150</xdr:colOff>
          <xdr:row>13</xdr:row>
          <xdr:rowOff>200025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أبنة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12</xdr:row>
          <xdr:rowOff>314325</xdr:rowOff>
        </xdr:from>
        <xdr:to>
          <xdr:col>22</xdr:col>
          <xdr:colOff>47625</xdr:colOff>
          <xdr:row>13</xdr:row>
          <xdr:rowOff>200025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جد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14</xdr:row>
          <xdr:rowOff>9525</xdr:rowOff>
        </xdr:from>
        <xdr:to>
          <xdr:col>22</xdr:col>
          <xdr:colOff>47625</xdr:colOff>
          <xdr:row>14</xdr:row>
          <xdr:rowOff>228600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جدة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14</xdr:row>
          <xdr:rowOff>9525</xdr:rowOff>
        </xdr:from>
        <xdr:to>
          <xdr:col>18</xdr:col>
          <xdr:colOff>57150</xdr:colOff>
          <xdr:row>14</xdr:row>
          <xdr:rowOff>228600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15</xdr:row>
          <xdr:rowOff>38100</xdr:rowOff>
        </xdr:from>
        <xdr:to>
          <xdr:col>18</xdr:col>
          <xdr:colOff>57150</xdr:colOff>
          <xdr:row>15</xdr:row>
          <xdr:rowOff>266700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أخت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17</xdr:row>
          <xdr:rowOff>114300</xdr:rowOff>
        </xdr:from>
        <xdr:to>
          <xdr:col>19</xdr:col>
          <xdr:colOff>38100</xdr:colOff>
          <xdr:row>18</xdr:row>
          <xdr:rowOff>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17</xdr:row>
          <xdr:rowOff>95250</xdr:rowOff>
        </xdr:from>
        <xdr:to>
          <xdr:col>23</xdr:col>
          <xdr:colOff>28575</xdr:colOff>
          <xdr:row>17</xdr:row>
          <xdr:rowOff>323850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ابنة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15</xdr:row>
          <xdr:rowOff>38100</xdr:rowOff>
        </xdr:from>
        <xdr:to>
          <xdr:col>22</xdr:col>
          <xdr:colOff>123825</xdr:colOff>
          <xdr:row>15</xdr:row>
          <xdr:rowOff>257175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مرافق / ـة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133350</xdr:rowOff>
        </xdr:from>
        <xdr:to>
          <xdr:col>23</xdr:col>
          <xdr:colOff>28575</xdr:colOff>
          <xdr:row>19</xdr:row>
          <xdr:rowOff>38100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 مواطنة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157655</xdr:colOff>
      <xdr:row>2</xdr:row>
      <xdr:rowOff>224103</xdr:rowOff>
    </xdr:from>
    <xdr:to>
      <xdr:col>21</xdr:col>
      <xdr:colOff>72258</xdr:colOff>
      <xdr:row>3</xdr:row>
      <xdr:rowOff>53058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8567" y="928953"/>
          <a:ext cx="1514803" cy="219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800" b="1">
              <a:solidFill>
                <a:srgbClr val="FF0000"/>
              </a:solidFill>
            </a:rPr>
            <a:t>تحديث  1.6  -  10  فبراير  2025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D38C3-35B5-41B4-8087-BFCDF88A778D}" name="الجدول1" displayName="الجدول1" ref="AP11:AQ19" totalsRowShown="0" headerRowDxfId="3" dataDxfId="2">
  <autoFilter ref="AP11:AQ19" xr:uid="{0DED38C3-35B5-41B4-8087-BFCDF88A778D}"/>
  <tableColumns count="2">
    <tableColumn id="1" xr3:uid="{20F5A863-48F3-4656-BA1E-E1C3B9D448DC}" name="أنثى" dataDxfId="1"/>
    <tableColumn id="2" xr3:uid="{41250682-4093-4427-B8E1-4E39418D802D}" name="ذك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table" Target="../tables/table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78AB-AE50-4607-A372-7A567FAC38CD}">
  <sheetPr codeName="SH1"/>
  <dimension ref="A1:BA44"/>
  <sheetViews>
    <sheetView showGridLines="0" showRowColHeaders="0" rightToLeft="1" tabSelected="1" topLeftCell="A4" zoomScale="145" zoomScaleNormal="145" zoomScaleSheetLayoutView="175" workbookViewId="0">
      <selection activeCell="H8" sqref="H8:N8"/>
    </sheetView>
  </sheetViews>
  <sheetFormatPr defaultColWidth="0" defaultRowHeight="14.25" zeroHeight="1" x14ac:dyDescent="0.2"/>
  <cols>
    <col min="1" max="1" width="2.875" customWidth="1"/>
    <col min="2" max="2" width="3.625" customWidth="1"/>
    <col min="3" max="7" width="2.875" customWidth="1"/>
    <col min="8" max="14" width="2.375" customWidth="1"/>
    <col min="15" max="15" width="1.625" customWidth="1"/>
    <col min="16" max="16" width="3.375" customWidth="1"/>
    <col min="17" max="17" width="2.375" customWidth="1"/>
    <col min="18" max="18" width="3.25" customWidth="1"/>
    <col min="19" max="31" width="2.875" customWidth="1"/>
    <col min="32" max="32" width="6.25" customWidth="1"/>
    <col min="33" max="33" width="1.375" customWidth="1"/>
    <col min="34" max="36" width="7.25" style="7" hidden="1" customWidth="1"/>
    <col min="37" max="37" width="8.25" style="7" hidden="1" customWidth="1"/>
    <col min="38" max="52" width="7.25" style="7" hidden="1" customWidth="1"/>
    <col min="53" max="53" width="14.375" style="7" hidden="1" customWidth="1"/>
    <col min="54" max="16384" width="7.25" style="7" hidden="1"/>
  </cols>
  <sheetData>
    <row r="1" spans="1:53" ht="6.75" customHeight="1" x14ac:dyDescent="0.2"/>
    <row r="2" spans="1:53" ht="37.5" customHeight="1" thickBot="1" x14ac:dyDescent="0.25">
      <c r="B2" s="60"/>
      <c r="C2" s="60"/>
      <c r="D2" s="60"/>
      <c r="E2" s="60"/>
      <c r="F2" s="60"/>
      <c r="G2" s="60"/>
      <c r="H2" s="60"/>
      <c r="I2" s="60"/>
      <c r="J2" s="58" t="s">
        <v>53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 t="s">
        <v>54</v>
      </c>
      <c r="AA2" s="59"/>
      <c r="AB2" s="59"/>
      <c r="AC2" s="59"/>
      <c r="AD2" s="59"/>
      <c r="AE2" s="59"/>
      <c r="AF2" s="59"/>
      <c r="AG2" s="59"/>
      <c r="AR2" s="7">
        <v>0</v>
      </c>
      <c r="AS2" s="7">
        <v>1</v>
      </c>
    </row>
    <row r="3" spans="1:53" ht="30.75" customHeight="1" thickBot="1" x14ac:dyDescent="0.25">
      <c r="C3" s="55"/>
      <c r="D3" s="56"/>
      <c r="E3" s="56"/>
      <c r="F3" s="56"/>
      <c r="G3" s="56"/>
      <c r="H3" s="57"/>
      <c r="K3" s="61" t="s">
        <v>73</v>
      </c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AA3" s="55"/>
      <c r="AB3" s="56"/>
      <c r="AC3" s="56"/>
      <c r="AD3" s="56"/>
      <c r="AE3" s="56"/>
      <c r="AF3" s="57"/>
      <c r="AR3" s="7">
        <v>0</v>
      </c>
      <c r="AU3" s="7">
        <v>3</v>
      </c>
    </row>
    <row r="4" spans="1:53" ht="12" customHeight="1" x14ac:dyDescent="0.2"/>
    <row r="5" spans="1:53" ht="7.5" customHeight="1" x14ac:dyDescent="0.2">
      <c r="A5" s="7"/>
    </row>
    <row r="6" spans="1:53" ht="102.75" customHeight="1" x14ac:dyDescent="0.2">
      <c r="AI6" s="7">
        <v>0</v>
      </c>
    </row>
    <row r="7" spans="1:53" ht="18.75" customHeight="1" x14ac:dyDescent="0.2">
      <c r="H7" s="53" t="s">
        <v>34</v>
      </c>
      <c r="I7" s="53"/>
      <c r="J7" s="53"/>
      <c r="K7" s="53"/>
      <c r="L7" s="53"/>
      <c r="M7" s="53"/>
      <c r="N7" s="53"/>
      <c r="O7" s="53" t="s">
        <v>59</v>
      </c>
      <c r="P7" s="53"/>
      <c r="Q7" s="53"/>
      <c r="R7" s="53"/>
      <c r="S7" s="53"/>
      <c r="T7" s="53"/>
      <c r="U7" s="53"/>
      <c r="V7" s="53" t="s">
        <v>32</v>
      </c>
      <c r="W7" s="53"/>
      <c r="X7" s="53"/>
      <c r="Y7" s="53"/>
      <c r="Z7" s="53"/>
      <c r="AA7" s="53"/>
      <c r="AB7" s="53"/>
      <c r="AC7" s="53" t="s">
        <v>33</v>
      </c>
      <c r="AD7" s="53"/>
      <c r="AE7" s="53"/>
      <c r="AF7" s="53"/>
    </row>
    <row r="8" spans="1:53" ht="33" customHeight="1" x14ac:dyDescent="0.2">
      <c r="B8" s="97" t="s">
        <v>6</v>
      </c>
      <c r="C8" s="97"/>
      <c r="D8" s="97"/>
      <c r="E8" s="97"/>
      <c r="F8" s="97"/>
      <c r="G8" s="97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K8" s="7" t="b">
        <f>COUNTIF(H15:N16,H16)=1</f>
        <v>0</v>
      </c>
      <c r="AL8" s="7" t="b">
        <f>COUNTIF(H15:N16,H15)=1</f>
        <v>0</v>
      </c>
    </row>
    <row r="9" spans="1:53" ht="33" customHeight="1" x14ac:dyDescent="0.2">
      <c r="B9" s="97" t="s">
        <v>0</v>
      </c>
      <c r="C9" s="97"/>
      <c r="D9" s="97"/>
      <c r="E9" s="97"/>
      <c r="F9" s="97"/>
      <c r="G9" s="97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K9" s="7" t="e">
        <f>AND(ISNUMBER($H$16),LEN($H$16)=9,VALUE(LEFT($H$16,1))=5)</f>
        <v>#VALUE!</v>
      </c>
      <c r="AL9" s="7" t="e">
        <f>AND(ISNUMBER($H$15),LEN($H$15)=9,VALUE(LEFT($H$15,1))=5)</f>
        <v>#VALUE!</v>
      </c>
    </row>
    <row r="10" spans="1:53" s="10" customFormat="1" ht="28.5" customHeight="1" x14ac:dyDescent="0.2">
      <c r="A10" s="1"/>
      <c r="B10" s="109" t="s">
        <v>1</v>
      </c>
      <c r="C10" s="109"/>
      <c r="D10" s="109"/>
      <c r="E10" s="109"/>
      <c r="F10" s="109"/>
      <c r="G10" s="109"/>
      <c r="H10" s="110"/>
      <c r="I10" s="110"/>
      <c r="J10" s="110"/>
      <c r="K10" s="110"/>
      <c r="L10" s="110"/>
      <c r="M10" s="110"/>
      <c r="N10" s="110"/>
      <c r="O10" s="24"/>
      <c r="P10" s="24"/>
      <c r="Q10" s="24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7"/>
      <c r="AK10" s="10" t="e">
        <f>AND(AK9,AK8=TRUE)</f>
        <v>#VALUE!</v>
      </c>
      <c r="AL10" s="10" t="e">
        <f>AND(AL9,AL8=TRUE)</f>
        <v>#VALUE!</v>
      </c>
      <c r="AO10" s="10">
        <v>0</v>
      </c>
      <c r="AP10" s="10" t="str">
        <f>IF(AO10=1,الجدول1[[#Headers],[ذكر]],IF(AO10=2,الجدول1[[#Headers],[أنثى]],""))</f>
        <v/>
      </c>
    </row>
    <row r="11" spans="1:53" s="10" customFormat="1" ht="26.25" customHeight="1" x14ac:dyDescent="0.2">
      <c r="A11" s="1"/>
      <c r="B11" s="47" t="s">
        <v>5</v>
      </c>
      <c r="C11" s="47"/>
      <c r="D11" s="47"/>
      <c r="E11" s="47"/>
      <c r="F11" s="47"/>
      <c r="G11" s="47"/>
      <c r="H11" s="111"/>
      <c r="I11" s="111"/>
      <c r="J11" s="111"/>
      <c r="K11" s="111"/>
      <c r="L11" s="111"/>
      <c r="M11" s="111"/>
      <c r="N11" s="111"/>
      <c r="O11" s="25"/>
      <c r="P11" s="25"/>
      <c r="Q11" s="2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11">
        <v>0</v>
      </c>
      <c r="AI11" s="10">
        <v>0</v>
      </c>
      <c r="AO11" s="10">
        <v>0</v>
      </c>
      <c r="AP11" s="10" t="s">
        <v>62</v>
      </c>
      <c r="AQ11" s="10" t="s">
        <v>61</v>
      </c>
      <c r="AS11" s="10" t="s">
        <v>37</v>
      </c>
      <c r="AU11" s="7" t="s">
        <v>8</v>
      </c>
      <c r="AY11" s="7" t="s">
        <v>43</v>
      </c>
      <c r="BA11" s="33" t="s">
        <v>76</v>
      </c>
    </row>
    <row r="12" spans="1:53" s="10" customFormat="1" ht="26.25" customHeight="1" x14ac:dyDescent="0.2">
      <c r="A12" s="1"/>
      <c r="B12" s="85" t="s">
        <v>2</v>
      </c>
      <c r="C12" s="85"/>
      <c r="D12" s="85"/>
      <c r="E12" s="85"/>
      <c r="F12" s="85"/>
      <c r="G12" s="85"/>
      <c r="H12" s="112"/>
      <c r="I12" s="112"/>
      <c r="J12" s="112"/>
      <c r="K12" s="112"/>
      <c r="L12" s="112"/>
      <c r="M12" s="112"/>
      <c r="N12" s="112"/>
      <c r="O12" s="26"/>
      <c r="P12" s="26"/>
      <c r="Q12" s="26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0"/>
      <c r="AC12" s="41" t="s">
        <v>71</v>
      </c>
      <c r="AD12" s="42"/>
      <c r="AE12" s="42"/>
      <c r="AF12" s="43"/>
      <c r="AG12" s="2"/>
      <c r="AL12" s="10" t="e">
        <f>AND(ISNUMBER($H10),LEN($H10)=10,VALUE(LEFT($H10,1))=2)</f>
        <v>#VALUE!</v>
      </c>
      <c r="AP12" s="10" t="s">
        <v>63</v>
      </c>
      <c r="AQ12" s="10" t="s">
        <v>60</v>
      </c>
      <c r="AS12" s="10" t="s">
        <v>38</v>
      </c>
      <c r="AU12" s="7" t="s">
        <v>9</v>
      </c>
      <c r="AY12" s="7" t="s">
        <v>26</v>
      </c>
      <c r="BA12" s="34" t="s">
        <v>77</v>
      </c>
    </row>
    <row r="13" spans="1:53" ht="26.25" customHeight="1" x14ac:dyDescent="0.2">
      <c r="B13" s="85" t="s">
        <v>3</v>
      </c>
      <c r="C13" s="85"/>
      <c r="D13" s="85"/>
      <c r="E13" s="85"/>
      <c r="F13" s="85"/>
      <c r="G13" s="85"/>
      <c r="H13" s="112"/>
      <c r="I13" s="112"/>
      <c r="J13" s="112"/>
      <c r="K13" s="112"/>
      <c r="L13" s="112"/>
      <c r="M13" s="112"/>
      <c r="N13" s="112"/>
      <c r="O13" s="26"/>
      <c r="P13" s="26"/>
      <c r="Q13" s="26"/>
      <c r="R13" s="31"/>
      <c r="S13" s="31"/>
      <c r="T13" s="31"/>
      <c r="U13" s="31"/>
      <c r="V13" s="31"/>
      <c r="W13" s="31"/>
      <c r="X13" s="32"/>
      <c r="Y13" s="30"/>
      <c r="Z13" s="30"/>
      <c r="AA13" s="30"/>
      <c r="AB13" s="32"/>
      <c r="AC13" s="44"/>
      <c r="AD13" s="45"/>
      <c r="AE13" s="45"/>
      <c r="AF13" s="46"/>
      <c r="AG13" s="3"/>
      <c r="AL13" s="7" t="e">
        <f>IF(OR(VALUE(LEFT(H$11,1))=3,VALUE(LEFT(H$11,1))=5),AND(LEN($H11)=10))</f>
        <v>#VALUE!</v>
      </c>
      <c r="AP13" s="7" t="s">
        <v>68</v>
      </c>
      <c r="AQ13" s="7" t="s">
        <v>69</v>
      </c>
      <c r="AS13" s="7" t="s">
        <v>39</v>
      </c>
      <c r="AU13" s="7" t="s">
        <v>7</v>
      </c>
      <c r="AY13" s="7" t="s">
        <v>27</v>
      </c>
      <c r="BA13" s="33" t="s">
        <v>78</v>
      </c>
    </row>
    <row r="14" spans="1:53" ht="26.25" customHeight="1" x14ac:dyDescent="0.2">
      <c r="B14" s="85" t="s">
        <v>4</v>
      </c>
      <c r="C14" s="85"/>
      <c r="D14" s="85"/>
      <c r="E14" s="85"/>
      <c r="F14" s="85"/>
      <c r="G14" s="85"/>
      <c r="H14" s="86"/>
      <c r="I14" s="86"/>
      <c r="J14" s="86"/>
      <c r="K14" s="86"/>
      <c r="L14" s="86"/>
      <c r="M14" s="86"/>
      <c r="N14" s="86"/>
      <c r="O14" s="27"/>
      <c r="P14" s="27"/>
      <c r="Q14" s="27"/>
      <c r="R14" s="3"/>
      <c r="S14" s="3"/>
      <c r="T14" s="3"/>
      <c r="U14" s="3"/>
      <c r="V14" s="3"/>
      <c r="W14" s="3"/>
      <c r="AG14" s="3"/>
      <c r="AP14" s="7" t="s">
        <v>65</v>
      </c>
      <c r="AQ14" s="7" t="s">
        <v>70</v>
      </c>
      <c r="AS14" s="7" t="s">
        <v>40</v>
      </c>
      <c r="AY14" s="7" t="s">
        <v>44</v>
      </c>
      <c r="BA14" s="34" t="s">
        <v>79</v>
      </c>
    </row>
    <row r="15" spans="1:53" ht="26.25" customHeight="1" x14ac:dyDescent="0.2">
      <c r="B15" s="95" t="s">
        <v>47</v>
      </c>
      <c r="C15" s="95"/>
      <c r="D15" s="95"/>
      <c r="E15" s="95"/>
      <c r="F15" s="95"/>
      <c r="G15" s="95"/>
      <c r="H15" s="96"/>
      <c r="I15" s="96"/>
      <c r="J15" s="96"/>
      <c r="K15" s="96"/>
      <c r="L15" s="96"/>
      <c r="M15" s="96"/>
      <c r="N15" s="96"/>
      <c r="O15" s="28"/>
      <c r="AG15" s="3"/>
      <c r="AL15" s="7" t="e">
        <f>AND(ISNUMBER($H15),LEN($H15)=9,VALUE(LEFT($H15,1))=5)</f>
        <v>#VALUE!</v>
      </c>
      <c r="AP15" s="7" t="s">
        <v>64</v>
      </c>
      <c r="AS15" s="10" t="s">
        <v>41</v>
      </c>
      <c r="AY15" s="7" t="s">
        <v>28</v>
      </c>
      <c r="BA15" s="34" t="s">
        <v>80</v>
      </c>
    </row>
    <row r="16" spans="1:53" ht="26.25" customHeight="1" x14ac:dyDescent="0.2">
      <c r="B16" s="85" t="s">
        <v>58</v>
      </c>
      <c r="C16" s="85"/>
      <c r="D16" s="85"/>
      <c r="E16" s="85"/>
      <c r="F16" s="85"/>
      <c r="G16" s="85"/>
      <c r="H16" s="96"/>
      <c r="I16" s="96"/>
      <c r="J16" s="96"/>
      <c r="K16" s="96"/>
      <c r="L16" s="96"/>
      <c r="M16" s="96"/>
      <c r="N16" s="96"/>
      <c r="O16" s="28"/>
      <c r="P16" s="28"/>
      <c r="Q16" s="28"/>
      <c r="R16" s="3"/>
      <c r="S16" s="3"/>
      <c r="T16" s="3"/>
      <c r="U16" s="3"/>
      <c r="V16" s="3"/>
      <c r="W16" s="3"/>
      <c r="AG16" s="3"/>
      <c r="AP16" s="7" t="s">
        <v>67</v>
      </c>
      <c r="AS16" s="10" t="s">
        <v>42</v>
      </c>
      <c r="AY16" s="10" t="s">
        <v>22</v>
      </c>
      <c r="BA16" s="34" t="s">
        <v>88</v>
      </c>
    </row>
    <row r="17" spans="1:53" ht="26.25" customHeight="1" x14ac:dyDescent="0.2">
      <c r="B17" s="85" t="s">
        <v>74</v>
      </c>
      <c r="C17" s="85"/>
      <c r="D17" s="85"/>
      <c r="E17" s="85"/>
      <c r="F17" s="85"/>
      <c r="G17" s="85"/>
      <c r="H17" s="76"/>
      <c r="I17" s="77"/>
      <c r="J17" s="77"/>
      <c r="K17" s="77"/>
      <c r="L17" s="77"/>
      <c r="M17" s="77"/>
      <c r="N17" s="78"/>
      <c r="O17" s="29"/>
      <c r="AG17" s="3"/>
      <c r="AP17" s="7" t="s">
        <v>66</v>
      </c>
      <c r="AY17" s="10" t="s">
        <v>45</v>
      </c>
      <c r="BA17" s="34" t="s">
        <v>81</v>
      </c>
    </row>
    <row r="18" spans="1:53" ht="26.25" customHeight="1" x14ac:dyDescent="0.2">
      <c r="B18" s="87" t="s">
        <v>75</v>
      </c>
      <c r="C18" s="88"/>
      <c r="D18" s="88"/>
      <c r="E18" s="88"/>
      <c r="F18" s="88"/>
      <c r="G18" s="89"/>
      <c r="H18" s="90"/>
      <c r="I18" s="90"/>
      <c r="J18" s="90"/>
      <c r="K18" s="90"/>
      <c r="L18" s="90"/>
      <c r="M18" s="90"/>
      <c r="N18" s="90"/>
      <c r="O18" s="29"/>
      <c r="P18" s="36"/>
      <c r="Q18" s="37"/>
      <c r="R18" s="37"/>
      <c r="S18" s="37"/>
      <c r="T18" s="36"/>
      <c r="U18" s="38"/>
      <c r="V18" s="38"/>
      <c r="W18" s="38"/>
      <c r="X18" s="32"/>
      <c r="Y18" s="47" t="s">
        <v>36</v>
      </c>
      <c r="Z18" s="47"/>
      <c r="AA18" s="47"/>
      <c r="AB18" s="47"/>
      <c r="AC18" s="47"/>
      <c r="AD18" s="50"/>
      <c r="AE18" s="50"/>
      <c r="AF18" s="50"/>
      <c r="AG18" s="3"/>
      <c r="AY18" s="10"/>
      <c r="BA18" s="34" t="s">
        <v>82</v>
      </c>
    </row>
    <row r="19" spans="1:53" ht="26.25" customHeight="1" x14ac:dyDescent="0.2">
      <c r="B19" s="114" t="s">
        <v>11</v>
      </c>
      <c r="C19" s="114"/>
      <c r="D19" s="114"/>
      <c r="E19" s="114"/>
      <c r="F19" s="114"/>
      <c r="G19" s="114"/>
      <c r="H19" s="86"/>
      <c r="I19" s="86"/>
      <c r="J19" s="86"/>
      <c r="K19" s="86"/>
      <c r="L19" s="86"/>
      <c r="M19" s="86"/>
      <c r="N19" s="86"/>
      <c r="O19" s="27"/>
      <c r="P19" s="36"/>
      <c r="Q19" s="39"/>
      <c r="R19" s="39"/>
      <c r="S19" s="36"/>
      <c r="T19" s="36"/>
      <c r="U19" s="38"/>
      <c r="V19" s="38"/>
      <c r="W19" s="38"/>
      <c r="X19" s="32"/>
      <c r="Y19" s="51" t="s">
        <v>31</v>
      </c>
      <c r="Z19" s="51"/>
      <c r="AA19" s="51"/>
      <c r="AB19" s="51"/>
      <c r="AC19" s="51"/>
      <c r="AD19" s="48"/>
      <c r="AE19" s="48"/>
      <c r="AF19" s="48"/>
      <c r="AG19" s="3"/>
      <c r="AI19" s="12">
        <v>0</v>
      </c>
      <c r="AU19" s="10"/>
      <c r="AY19" s="7" t="s">
        <v>23</v>
      </c>
      <c r="BA19" s="34" t="s">
        <v>83</v>
      </c>
    </row>
    <row r="20" spans="1:53" ht="26.25" customHeight="1" x14ac:dyDescent="0.2">
      <c r="B20" s="92" t="s">
        <v>10</v>
      </c>
      <c r="C20" s="92"/>
      <c r="D20" s="92"/>
      <c r="E20" s="92"/>
      <c r="F20" s="92"/>
      <c r="G20" s="92"/>
      <c r="H20" s="86"/>
      <c r="I20" s="86"/>
      <c r="J20" s="86"/>
      <c r="K20" s="86"/>
      <c r="L20" s="86"/>
      <c r="M20" s="86"/>
      <c r="N20" s="86"/>
      <c r="O20" s="27"/>
      <c r="P20" s="36"/>
      <c r="Q20" s="40"/>
      <c r="R20" s="40"/>
      <c r="S20" s="40"/>
      <c r="T20" s="36"/>
      <c r="U20" s="35"/>
      <c r="V20" s="35"/>
      <c r="W20" s="35"/>
      <c r="X20" s="32"/>
      <c r="Y20" s="47" t="s">
        <v>72</v>
      </c>
      <c r="Z20" s="47"/>
      <c r="AA20" s="47"/>
      <c r="AB20" s="47"/>
      <c r="AC20" s="47"/>
      <c r="AD20" s="49"/>
      <c r="AE20" s="49"/>
      <c r="AF20" s="49"/>
      <c r="AG20" s="3"/>
      <c r="AY20" s="7" t="s">
        <v>30</v>
      </c>
      <c r="BA20" s="34" t="s">
        <v>84</v>
      </c>
    </row>
    <row r="21" spans="1:53" ht="26.25" customHeight="1" x14ac:dyDescent="0.2">
      <c r="B21" s="94" t="s">
        <v>35</v>
      </c>
      <c r="C21" s="94"/>
      <c r="D21" s="94"/>
      <c r="E21" s="94"/>
      <c r="F21" s="94"/>
      <c r="G21" s="94"/>
      <c r="H21" s="93" t="str">
        <f ca="1">IF(H20="","",IF(H20&lt;TODAY(),"منتهية","مجددة"))</f>
        <v/>
      </c>
      <c r="I21" s="93"/>
      <c r="J21" s="93"/>
      <c r="K21" s="93"/>
      <c r="L21" s="93"/>
      <c r="M21" s="93"/>
      <c r="N21" s="93"/>
      <c r="O21" s="26"/>
      <c r="P21" s="47" t="s">
        <v>21</v>
      </c>
      <c r="Q21" s="47"/>
      <c r="R21" s="47"/>
      <c r="S21" s="47"/>
      <c r="T21" s="91"/>
      <c r="U21" s="91"/>
      <c r="V21" s="91"/>
      <c r="W21" s="91"/>
      <c r="X21" s="32"/>
      <c r="AY21" s="7" t="s">
        <v>24</v>
      </c>
      <c r="BA21" s="34" t="s">
        <v>85</v>
      </c>
    </row>
    <row r="22" spans="1:53" ht="6" customHeight="1" x14ac:dyDescent="0.2">
      <c r="P22" s="32"/>
      <c r="Q22" s="32"/>
      <c r="R22" s="32"/>
      <c r="S22" s="32"/>
      <c r="T22" s="32"/>
      <c r="U22" s="32"/>
      <c r="V22" s="32"/>
      <c r="W22" s="32"/>
      <c r="X22" s="32"/>
      <c r="AY22" s="7" t="s">
        <v>29</v>
      </c>
      <c r="BA22" s="34" t="s">
        <v>86</v>
      </c>
    </row>
    <row r="23" spans="1:53" ht="9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Y23" s="7" t="s">
        <v>25</v>
      </c>
      <c r="BA23" s="34" t="s">
        <v>87</v>
      </c>
    </row>
    <row r="24" spans="1:53" s="14" customFormat="1" ht="18.75" customHeight="1" x14ac:dyDescent="0.2">
      <c r="A24" s="5"/>
      <c r="B24" s="108" t="s">
        <v>13</v>
      </c>
      <c r="C24" s="108"/>
      <c r="D24" s="108"/>
      <c r="E24" s="108"/>
      <c r="F24" s="79" t="str">
        <f>H8&amp;" "&amp;O8&amp;" "&amp;V8&amp;" "&amp;AC8</f>
        <v xml:space="preserve">   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1"/>
      <c r="W24" s="102" t="s">
        <v>15</v>
      </c>
      <c r="X24" s="103"/>
      <c r="Y24" s="103"/>
      <c r="Z24" s="103"/>
      <c r="AA24" s="103"/>
      <c r="AB24" s="103"/>
      <c r="AC24" s="103"/>
      <c r="AD24" s="103"/>
      <c r="AE24" s="103"/>
      <c r="AF24" s="104"/>
      <c r="AG24" s="4"/>
      <c r="AH24" s="13"/>
    </row>
    <row r="25" spans="1:53" s="14" customFormat="1" ht="18.75" customHeight="1" x14ac:dyDescent="0.2">
      <c r="A25" s="5"/>
      <c r="B25" s="82" t="s">
        <v>14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4"/>
      <c r="W25" s="105"/>
      <c r="X25" s="106"/>
      <c r="Y25" s="106"/>
      <c r="Z25" s="106"/>
      <c r="AA25" s="106"/>
      <c r="AB25" s="106"/>
      <c r="AC25" s="106"/>
      <c r="AD25" s="106"/>
      <c r="AE25" s="106"/>
      <c r="AF25" s="107"/>
      <c r="AG25" s="4"/>
      <c r="AH25" s="13"/>
    </row>
    <row r="26" spans="1:53" ht="16.5" customHeight="1" x14ac:dyDescent="0.2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5"/>
    </row>
    <row r="27" spans="1:53" ht="12.75" customHeight="1" x14ac:dyDescent="0.2">
      <c r="B27" s="98" t="s">
        <v>48</v>
      </c>
      <c r="C27" s="99" t="s">
        <v>56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1"/>
      <c r="AG27" s="8"/>
    </row>
    <row r="28" spans="1:53" s="10" customFormat="1" ht="15" x14ac:dyDescent="0.2">
      <c r="A28" s="1"/>
      <c r="B28" s="98"/>
      <c r="C28" s="1"/>
      <c r="D28" s="113" t="s">
        <v>46</v>
      </c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8"/>
      <c r="R28" s="68" t="s">
        <v>12</v>
      </c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  <c r="AG28" s="9"/>
    </row>
    <row r="29" spans="1:53" s="10" customFormat="1" ht="15" x14ac:dyDescent="0.2">
      <c r="A29" s="1"/>
      <c r="B29" s="98"/>
      <c r="C29" s="1"/>
      <c r="D29" s="68" t="s">
        <v>57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8"/>
      <c r="R29" s="68" t="s">
        <v>16</v>
      </c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9"/>
      <c r="AG29" s="9"/>
    </row>
    <row r="30" spans="1:53" s="10" customFormat="1" x14ac:dyDescent="0.2">
      <c r="A30" s="1"/>
      <c r="B30" s="98"/>
      <c r="C30" s="1"/>
      <c r="D30" s="75" t="s">
        <v>49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  <c r="AG30" s="2"/>
    </row>
    <row r="31" spans="1:53" x14ac:dyDescent="0.2">
      <c r="B31" s="98"/>
      <c r="C31" s="65" t="s">
        <v>55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  <c r="AG31" s="8"/>
    </row>
    <row r="32" spans="1:53" ht="23.25" customHeight="1" x14ac:dyDescent="0.2">
      <c r="B32" s="98"/>
      <c r="C32" s="21" t="s">
        <v>50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"/>
      <c r="O32" s="16" t="s">
        <v>51</v>
      </c>
      <c r="P32" s="19"/>
      <c r="Q32" s="16"/>
      <c r="R32" s="19"/>
      <c r="S32" s="20"/>
      <c r="T32" s="16"/>
      <c r="U32" s="16"/>
      <c r="V32" s="16"/>
      <c r="W32" s="16"/>
      <c r="X32" s="19"/>
      <c r="Y32" s="7"/>
      <c r="Z32" s="16" t="s">
        <v>52</v>
      </c>
      <c r="AA32" s="19"/>
      <c r="AB32" s="16"/>
      <c r="AC32" s="19"/>
      <c r="AD32" s="16"/>
      <c r="AE32" s="16"/>
      <c r="AF32" s="18"/>
      <c r="AG32" s="17"/>
    </row>
    <row r="33" spans="2:33" ht="24" customHeight="1" x14ac:dyDescent="0.2">
      <c r="B33" s="98"/>
      <c r="C33" s="70" t="s">
        <v>18</v>
      </c>
      <c r="D33" s="70"/>
      <c r="E33" s="70"/>
      <c r="F33" s="70"/>
      <c r="G33" s="70"/>
      <c r="H33" s="71"/>
      <c r="I33" s="72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2" t="s">
        <v>19</v>
      </c>
      <c r="U33" s="73"/>
      <c r="V33" s="73"/>
      <c r="W33" s="73"/>
      <c r="X33" s="73"/>
      <c r="Y33" s="73"/>
      <c r="Z33" s="74"/>
      <c r="AA33" s="62" t="s">
        <v>20</v>
      </c>
      <c r="AB33" s="63"/>
      <c r="AC33" s="63"/>
      <c r="AD33" s="63"/>
      <c r="AE33" s="63"/>
      <c r="AF33" s="64"/>
      <c r="AG33" s="3"/>
    </row>
    <row r="34" spans="2:33" ht="24" customHeight="1" x14ac:dyDescent="0.2">
      <c r="B34" s="98"/>
      <c r="C34" s="70" t="s">
        <v>17</v>
      </c>
      <c r="D34" s="70"/>
      <c r="E34" s="70"/>
      <c r="F34" s="70"/>
      <c r="G34" s="70"/>
      <c r="H34" s="71"/>
      <c r="I34" s="72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2" t="s">
        <v>19</v>
      </c>
      <c r="U34" s="73"/>
      <c r="V34" s="73"/>
      <c r="W34" s="73"/>
      <c r="X34" s="73"/>
      <c r="Y34" s="73"/>
      <c r="Z34" s="74"/>
      <c r="AA34" s="62" t="s">
        <v>20</v>
      </c>
      <c r="AB34" s="63"/>
      <c r="AC34" s="63"/>
      <c r="AD34" s="63"/>
      <c r="AE34" s="63"/>
      <c r="AF34" s="64"/>
      <c r="AG34" s="3"/>
    </row>
    <row r="35" spans="2:33" ht="9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ht="6.75" hidden="1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D36" s="3"/>
      <c r="AE36" s="3"/>
      <c r="AF36" s="3"/>
      <c r="AG36" s="3"/>
    </row>
    <row r="37" spans="2:33" ht="12.75" hidden="1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6"/>
      <c r="AC37" s="3"/>
      <c r="AD37" s="3"/>
      <c r="AE37" s="3"/>
      <c r="AF37" s="3"/>
      <c r="AG37" s="3"/>
    </row>
    <row r="38" spans="2:33" ht="11.25" hidden="1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F38" s="3"/>
      <c r="AG38" s="3"/>
    </row>
    <row r="39" spans="2:33" ht="14.25" hidden="1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2:33" ht="14.25" hidden="1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2:33" ht="14.25" hidden="1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2:33" ht="14.25" hidden="1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2:33" ht="14.25" hidden="1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2:33" ht="14.25" hidden="1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</sheetData>
  <sheetProtection algorithmName="SHA-512" hashValue="s1TKDhxr/qymjAaeIa4TXwcFUaHKt14cPWgpgcPVCF9RxQa1wDRkfhRpVdiFXdCKmS2ovCd5qANLAGiNmrLgUg==" saltValue="Yzz9Lf5iRxXQvEyh+WyTgg==" spinCount="100000" sheet="1" objects="1" scenarios="1" selectLockedCells="1"/>
  <sortState xmlns:xlrd2="http://schemas.microsoft.com/office/spreadsheetml/2017/richdata2" ref="AY11:AY23">
    <sortCondition ref="AY11:AY23"/>
  </sortState>
  <dataConsolidate/>
  <mergeCells count="74">
    <mergeCell ref="D28:P28"/>
    <mergeCell ref="I33:S33"/>
    <mergeCell ref="R28:AF28"/>
    <mergeCell ref="H13:N13"/>
    <mergeCell ref="H14:N14"/>
    <mergeCell ref="B19:G19"/>
    <mergeCell ref="C27:AF27"/>
    <mergeCell ref="W24:AF25"/>
    <mergeCell ref="B24:E24"/>
    <mergeCell ref="B10:G10"/>
    <mergeCell ref="B12:G12"/>
    <mergeCell ref="B11:G11"/>
    <mergeCell ref="H10:N10"/>
    <mergeCell ref="H11:N11"/>
    <mergeCell ref="H12:N12"/>
    <mergeCell ref="H7:N7"/>
    <mergeCell ref="O7:U7"/>
    <mergeCell ref="H9:N9"/>
    <mergeCell ref="B9:G9"/>
    <mergeCell ref="H8:N8"/>
    <mergeCell ref="B8:G8"/>
    <mergeCell ref="O9:U9"/>
    <mergeCell ref="O8:U8"/>
    <mergeCell ref="B16:G16"/>
    <mergeCell ref="B15:G15"/>
    <mergeCell ref="B14:G14"/>
    <mergeCell ref="B13:G13"/>
    <mergeCell ref="H15:N15"/>
    <mergeCell ref="H16:N16"/>
    <mergeCell ref="H17:N17"/>
    <mergeCell ref="F24:V24"/>
    <mergeCell ref="B25:V25"/>
    <mergeCell ref="B17:G17"/>
    <mergeCell ref="I34:S34"/>
    <mergeCell ref="T34:Z34"/>
    <mergeCell ref="H19:N19"/>
    <mergeCell ref="H20:N20"/>
    <mergeCell ref="B18:G18"/>
    <mergeCell ref="H18:N18"/>
    <mergeCell ref="P21:S21"/>
    <mergeCell ref="T21:W21"/>
    <mergeCell ref="B20:G20"/>
    <mergeCell ref="H21:N21"/>
    <mergeCell ref="B21:G21"/>
    <mergeCell ref="B27:B34"/>
    <mergeCell ref="AA33:AF33"/>
    <mergeCell ref="C31:AF31"/>
    <mergeCell ref="R29:AF29"/>
    <mergeCell ref="C33:H33"/>
    <mergeCell ref="C34:H34"/>
    <mergeCell ref="T33:Z33"/>
    <mergeCell ref="D30:N30"/>
    <mergeCell ref="D29:P29"/>
    <mergeCell ref="AA34:AF34"/>
    <mergeCell ref="C3:H3"/>
    <mergeCell ref="J2:Y2"/>
    <mergeCell ref="Z2:AG2"/>
    <mergeCell ref="AA3:AF3"/>
    <mergeCell ref="B2:I2"/>
    <mergeCell ref="K3:Y3"/>
    <mergeCell ref="V8:AB8"/>
    <mergeCell ref="AC8:AF8"/>
    <mergeCell ref="V7:AB7"/>
    <mergeCell ref="AC7:AF7"/>
    <mergeCell ref="AC9:AF9"/>
    <mergeCell ref="V9:AB9"/>
    <mergeCell ref="AC12:AF12"/>
    <mergeCell ref="AC13:AF13"/>
    <mergeCell ref="Y20:AC20"/>
    <mergeCell ref="AD19:AF19"/>
    <mergeCell ref="AD20:AF20"/>
    <mergeCell ref="AD18:AF18"/>
    <mergeCell ref="Y18:AC18"/>
    <mergeCell ref="Y19:AC19"/>
  </mergeCells>
  <phoneticPr fontId="16" type="noConversion"/>
  <conditionalFormatting sqref="H21">
    <cfRule type="containsBlanks" dxfId="25" priority="63">
      <formula>LEN(TRIM(H21))=0</formula>
    </cfRule>
    <cfRule type="cellIs" dxfId="24" priority="71" operator="equal">
      <formula>"مجددة"</formula>
    </cfRule>
    <cfRule type="cellIs" dxfId="23" priority="72" operator="equal">
      <formula>"منتهية"</formula>
    </cfRule>
  </conditionalFormatting>
  <conditionalFormatting sqref="AC9 V9 O9 H8:H9 AC13 H11:H17 AD18:AF20">
    <cfRule type="containsBlanks" dxfId="22" priority="70">
      <formula>LEN(TRIM(H8))=0</formula>
    </cfRule>
  </conditionalFormatting>
  <conditionalFormatting sqref="F24:V24">
    <cfRule type="cellIs" dxfId="21" priority="54" operator="equal">
      <formula>0</formula>
    </cfRule>
    <cfRule type="notContainsBlanks" dxfId="20" priority="55">
      <formula>LEN(TRIM(F24))&gt;0</formula>
    </cfRule>
  </conditionalFormatting>
  <conditionalFormatting sqref="H20">
    <cfRule type="containsBlanks" dxfId="19" priority="43">
      <formula>LEN(TRIM(H20))=0</formula>
    </cfRule>
  </conditionalFormatting>
  <conditionalFormatting sqref="H19">
    <cfRule type="containsBlanks" dxfId="18" priority="42">
      <formula>LEN(TRIM(H19))=0</formula>
    </cfRule>
  </conditionalFormatting>
  <conditionalFormatting sqref="AC8">
    <cfRule type="containsBlanks" dxfId="17" priority="33">
      <formula>LEN(TRIM(AC8))=0</formula>
    </cfRule>
  </conditionalFormatting>
  <conditionalFormatting sqref="O8">
    <cfRule type="containsBlanks" dxfId="16" priority="35">
      <formula>LEN(TRIM(O8))=0</formula>
    </cfRule>
  </conditionalFormatting>
  <conditionalFormatting sqref="V8">
    <cfRule type="containsBlanks" dxfId="15" priority="34">
      <formula>LEN(TRIM(V8))=0</formula>
    </cfRule>
  </conditionalFormatting>
  <conditionalFormatting sqref="H10">
    <cfRule type="expression" dxfId="14" priority="20">
      <formula>$AR$3=2</formula>
    </cfRule>
    <cfRule type="containsBlanks" dxfId="13" priority="21">
      <formula>LEN(TRIM(H10))=0</formula>
    </cfRule>
    <cfRule type="expression" dxfId="12" priority="84">
      <formula>$AR$3=1</formula>
    </cfRule>
  </conditionalFormatting>
  <conditionalFormatting sqref="Y19:AF20">
    <cfRule type="expression" dxfId="11" priority="8">
      <formula>$AI$19&lt;&gt;3</formula>
    </cfRule>
    <cfRule type="expression" dxfId="10" priority="9">
      <formula>$AI$19=3</formula>
    </cfRule>
  </conditionalFormatting>
  <conditionalFormatting sqref="Y18:AF18">
    <cfRule type="expression" dxfId="9" priority="6">
      <formula>$AI$19&lt;&gt;1</formula>
    </cfRule>
    <cfRule type="expression" dxfId="8" priority="7">
      <formula>$AI$19=1</formula>
    </cfRule>
  </conditionalFormatting>
  <conditionalFormatting sqref="H18">
    <cfRule type="containsBlanks" dxfId="7" priority="4">
      <formula>LEN(TRIM(H18))=0</formula>
    </cfRule>
  </conditionalFormatting>
  <conditionalFormatting sqref="H18:N18">
    <cfRule type="expression" dxfId="6" priority="3">
      <formula>$AI$6&lt;&gt;1</formula>
    </cfRule>
  </conditionalFormatting>
  <conditionalFormatting sqref="B18:G18">
    <cfRule type="expression" dxfId="5" priority="2">
      <formula>$AI$6&lt;&gt;1</formula>
    </cfRule>
  </conditionalFormatting>
  <conditionalFormatting sqref="T21">
    <cfRule type="containsBlanks" dxfId="4" priority="1">
      <formula>LEN(TRIM(T21))=0</formula>
    </cfRule>
  </conditionalFormatting>
  <dataValidations count="19">
    <dataValidation type="date" operator="greaterThan" allowBlank="1" showInputMessage="1" showErrorMessage="1" sqref="AG23:AH23 H20" xr:uid="{12413F8E-1C4B-4DDD-AFAF-7581846A5C99}">
      <formula1>1980</formula1>
    </dataValidation>
    <dataValidation type="list" allowBlank="1" showInputMessage="1" showErrorMessage="1" errorTitle="تنبيه" error="يجب الاختيار من القائمة" sqref="AD19" xr:uid="{5515D6DA-BC0B-4811-8A6A-7AB9E71D648C}">
      <formula1>$AY$11:$AY$22</formula1>
    </dataValidation>
    <dataValidation type="date" operator="greaterThan" allowBlank="1" showInputMessage="1" showErrorMessage="1" errorTitle="تنبيه" error="أدخل التاريخ بالشكل التالي:_x000a_اليم / الشهر / السنة_x000a_مثال: 01/01/1980" sqref="H14 AD20" xr:uid="{AC69CC09-CC82-417D-82DD-7CBC46DDDDE1}">
      <formula1>1980</formula1>
    </dataValidation>
    <dataValidation type="custom" allowBlank="1" showInputMessage="1" showErrorMessage="1" sqref="AL12" xr:uid="{C1BAFB02-64B7-452B-9177-5A6CEFD2D4B7}">
      <formula1>AND(ISNUMBER($H10),LEN($H10)=10,VALUE(LEFT($H10,1))=2)</formula1>
    </dataValidation>
    <dataValidation type="custom" allowBlank="1" showInputMessage="1" showErrorMessage="1" errorTitle="تنبيه" error="أدخل رقم الهوية بالشكل الصحيح" sqref="H10" xr:uid="{41D6773F-3DE8-4E56-BC48-8FF71E664B46}">
      <formula1>AND(ISNUMBER($H10),LEN($H10)=10,VALUE(LEFT($H10,1))=2)</formula1>
    </dataValidation>
    <dataValidation type="custom" allowBlank="1" showInputMessage="1" showErrorMessage="1" errorTitle="تنبيه" error=" تأكد من إدخال الرقم بشكل صحيح_x000a_يبدأ الرقم بــــ 30000 أو 50000" sqref="H11" xr:uid="{B5C87682-1ADC-4D10-851B-7226A34EACF9}">
      <formula1>IF(OR(VALUE(LEFT(H$11,1))=3,VALUE(LEFT(H$11,1))=5),AND(LEN($H11)=10))</formula1>
    </dataValidation>
    <dataValidation type="custom" allowBlank="1" showInputMessage="1" showErrorMessage="1" sqref="H13 P13:Q13" xr:uid="{9C58C922-9173-4BBC-B289-12B1D8883702}">
      <formula1>AND(EXACT($H$13, UPPER($H$13)), CODE($H$13) &gt;= 65, CODE($H$13) &lt;= 90)</formula1>
    </dataValidation>
    <dataValidation type="custom" operator="greaterThan" allowBlank="1" showInputMessage="1" showErrorMessage="1" errorTitle="تنبيه" error="تأكد من إدخال الرقم بشكل صحيح_x000a_ويجب ألا يتكرر الرقم مسباقاً" sqref="H15" xr:uid="{E23AB8CB-18F2-443F-A2F3-5893A67018D6}">
      <formula1>AND(ISNUMBER(H15),LEN(H15)=9,VALUE(LEFT(H15,1))=5)</formula1>
    </dataValidation>
    <dataValidation type="custom" allowBlank="1" showInputMessage="1" showErrorMessage="1" errorTitle="تنبيه" error="يجب الكتابة باللغة الإنجليزية وبأحرف كبيرة (ABC)" sqref="AC9" xr:uid="{C1B20CBA-4327-4CCB-8680-04AF55B1279F}">
      <formula1>AND(EXACT($AC$9, UPPER($AC$9)), CODE($AC$9) &gt;= 65, CODE($AC$9) &lt;= 90)</formula1>
    </dataValidation>
    <dataValidation type="custom" allowBlank="1" showInputMessage="1" showErrorMessage="1" errorTitle="تنبيه" error="يجب الكتابة باللغة الإنجليزية وبأحرف كبيرة (ABC)" sqref="H9:N9" xr:uid="{15316721-984D-435A-8808-C1DBC0A54F10}">
      <formula1>AND(EXACT($H$9, UPPER($H$9)), CODE($H$9) &gt;= 65, CODE($H$9) &lt;= 90)</formula1>
    </dataValidation>
    <dataValidation type="custom" allowBlank="1" showInputMessage="1" showErrorMessage="1" errorTitle="تنبيه" error="يجب الكتابة باللغة الإنجليزية وبأحرف كبيرة (ABC)" sqref="O9:U9" xr:uid="{B61D873D-7DDE-4F00-9E31-BD193E5049E6}">
      <formula1>AND(EXACT($O$9, UPPER($O$9)), CODE($O$9) &gt;= 65, CODE($O$9) &lt;= 90)</formula1>
    </dataValidation>
    <dataValidation type="custom" allowBlank="1" showInputMessage="1" showErrorMessage="1" errorTitle="تنبيه" error="يجب الكتابة باللغة الإنجليزية وبأحرف كبيرة (ABC)" sqref="V9:AB9" xr:uid="{B6B23D41-C052-4347-892F-6E19A4B22007}">
      <formula1>AND(EXACT($V$9, UPPER($V$9)), CODE($V$9) &gt;= 65, CODE($V$9) &lt;= 90)</formula1>
    </dataValidation>
    <dataValidation type="custom" allowBlank="1" showInputMessage="1" showErrorMessage="1" errorTitle="تنبيه" error="يجب الكتابة باللغة الإنجليزية وبأحرف كبيرة (ABC)" sqref="H19" xr:uid="{1F16B6B6-604A-4FAC-A6E3-043485025437}">
      <formula1>AND(EXACT($H$19, UPPER($H$19)), CODE($H$19) &lt;= 90)</formula1>
    </dataValidation>
    <dataValidation type="list" allowBlank="1" showInputMessage="1" showErrorMessage="1" sqref="AD18" xr:uid="{D9946125-3F94-4F75-9CA6-FAB21134709A}">
      <formula1>$AS$11:$AS$16</formula1>
    </dataValidation>
    <dataValidation type="custom" operator="greaterThan" allowBlank="1" showInputMessage="1" showErrorMessage="1" errorTitle="تنبيه" error="تأكد من إدخال الرقم بشكل صحيح_x000a_" sqref="H16 P16:Q16" xr:uid="{D3E40ED0-5BE3-4ABF-942B-4E0C5DE8800C}">
      <formula1>AND(ISNUMBER(H16),LEN(H16)=9,VALUE(LEFT(H16,1))=5)</formula1>
    </dataValidation>
    <dataValidation type="list" allowBlank="1" showInputMessage="1" showErrorMessage="1" sqref="H12 O12:Q12" xr:uid="{A43D318C-15B9-457E-90B0-33489E819DE2}">
      <formula1>$AU$11:$AU$13</formula1>
    </dataValidation>
    <dataValidation type="list" allowBlank="1" showInputMessage="1" showErrorMessage="1" sqref="AC13" xr:uid="{A3CB73AF-9917-402C-8929-1F64D2AA0D60}">
      <formula1>INDIRECT(AP10)</formula1>
    </dataValidation>
    <dataValidation type="list" operator="greaterThanOrEqual" allowBlank="1" showInputMessage="1" showErrorMessage="1" errorTitle="تنبيه" error="اختر من القائمة" sqref="H18:N18" xr:uid="{90295CB1-8D44-4448-9C01-913CC1D581DD}">
      <formula1>$BA$11:$BA$23</formula1>
    </dataValidation>
    <dataValidation type="whole" operator="greaterThanOrEqual" allowBlank="1" showInputMessage="1" showErrorMessage="1" sqref="T21" xr:uid="{3CF159F9-0167-4FC1-A4A2-8EA20D8457DE}">
      <formula1>1</formula1>
    </dataValidation>
  </dataValidations>
  <pageMargins left="0.10416666666666667" right="0.1875" top="0.29166666666666669" bottom="0.33333333333333331" header="0.3" footer="0.3"/>
  <pageSetup paperSize="9" scale="98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Group Box 16">
              <controlPr defaultSize="0" autoFill="0" autoPict="0">
                <anchor moveWithCells="1">
                  <from>
                    <xdr:col>18</xdr:col>
                    <xdr:colOff>76200</xdr:colOff>
                    <xdr:row>5</xdr:row>
                    <xdr:rowOff>762000</xdr:rowOff>
                  </from>
                  <to>
                    <xdr:col>26</xdr:col>
                    <xdr:colOff>0</xdr:colOff>
                    <xdr:row>5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18</xdr:col>
                    <xdr:colOff>123825</xdr:colOff>
                    <xdr:row>5</xdr:row>
                    <xdr:rowOff>885825</xdr:rowOff>
                  </from>
                  <to>
                    <xdr:col>22</xdr:col>
                    <xdr:colOff>66675</xdr:colOff>
                    <xdr:row>5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Option Button 18">
              <controlPr defaultSize="0" autoFill="0" autoLine="0" autoPict="0">
                <anchor moveWithCells="1">
                  <from>
                    <xdr:col>22</xdr:col>
                    <xdr:colOff>171450</xdr:colOff>
                    <xdr:row>5</xdr:row>
                    <xdr:rowOff>904875</xdr:rowOff>
                  </from>
                  <to>
                    <xdr:col>25</xdr:col>
                    <xdr:colOff>142875</xdr:colOff>
                    <xdr:row>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Group Box 19">
              <controlPr defaultSize="0" autoFill="0" autoPict="0">
                <anchor moveWithCells="1">
                  <from>
                    <xdr:col>26</xdr:col>
                    <xdr:colOff>57150</xdr:colOff>
                    <xdr:row>5</xdr:row>
                    <xdr:rowOff>762000</xdr:rowOff>
                  </from>
                  <to>
                    <xdr:col>31</xdr:col>
                    <xdr:colOff>466725</xdr:colOff>
                    <xdr:row>5</xdr:row>
                    <xdr:rowOff>1209675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Option Button 20">
              <controlPr defaultSize="0" autoFill="0" autoLine="0" autoPict="0">
                <anchor moveWithCells="1">
                  <from>
                    <xdr:col>26</xdr:col>
                    <xdr:colOff>209550</xdr:colOff>
                    <xdr:row>5</xdr:row>
                    <xdr:rowOff>885825</xdr:rowOff>
                  </from>
                  <to>
                    <xdr:col>30</xdr:col>
                    <xdr:colOff>152400</xdr:colOff>
                    <xdr:row>5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Option Button 21">
              <controlPr defaultSize="0" autoFill="0" autoLine="0" autoPict="0">
                <anchor moveWithCells="1">
                  <from>
                    <xdr:col>29</xdr:col>
                    <xdr:colOff>171450</xdr:colOff>
                    <xdr:row>5</xdr:row>
                    <xdr:rowOff>885825</xdr:rowOff>
                  </from>
                  <to>
                    <xdr:col>31</xdr:col>
                    <xdr:colOff>371475</xdr:colOff>
                    <xdr:row>5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Group Box 25">
              <controlPr defaultSize="0" autoFill="0" autoPict="0">
                <anchor moveWithCells="1">
                  <from>
                    <xdr:col>0</xdr:col>
                    <xdr:colOff>190500</xdr:colOff>
                    <xdr:row>5</xdr:row>
                    <xdr:rowOff>762000</xdr:rowOff>
                  </from>
                  <to>
                    <xdr:col>17</xdr:col>
                    <xdr:colOff>228600</xdr:colOff>
                    <xdr:row>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3</xdr:col>
                    <xdr:colOff>104775</xdr:colOff>
                    <xdr:row>5</xdr:row>
                    <xdr:rowOff>762000</xdr:rowOff>
                  </from>
                  <to>
                    <xdr:col>6</xdr:col>
                    <xdr:colOff>85725</xdr:colOff>
                    <xdr:row>5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762000</xdr:rowOff>
                  </from>
                  <to>
                    <xdr:col>10</xdr:col>
                    <xdr:colOff>152400</xdr:colOff>
                    <xdr:row>5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962025</xdr:rowOff>
                  </from>
                  <to>
                    <xdr:col>11</xdr:col>
                    <xdr:colOff>9525</xdr:colOff>
                    <xdr:row>5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Option Button 29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762000</xdr:rowOff>
                  </from>
                  <to>
                    <xdr:col>17</xdr:col>
                    <xdr:colOff>142875</xdr:colOff>
                    <xdr:row>5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962025</xdr:rowOff>
                  </from>
                  <to>
                    <xdr:col>17</xdr:col>
                    <xdr:colOff>142875</xdr:colOff>
                    <xdr:row>5</xdr:row>
                    <xdr:rowOff>1190625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Group Box 32">
              <controlPr defaultSize="0" autoFill="0" autoPict="0">
                <anchor moveWithCells="1">
                  <from>
                    <xdr:col>24</xdr:col>
                    <xdr:colOff>9525</xdr:colOff>
                    <xdr:row>9</xdr:row>
                    <xdr:rowOff>142875</xdr:rowOff>
                  </from>
                  <to>
                    <xdr:col>27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Option Button 35">
              <controlPr defaultSize="0" autoFill="0" autoLine="0" autoPict="0">
                <anchor moveWithCells="1">
                  <from>
                    <xdr:col>24</xdr:col>
                    <xdr:colOff>133350</xdr:colOff>
                    <xdr:row>10</xdr:row>
                    <xdr:rowOff>47625</xdr:rowOff>
                  </from>
                  <to>
                    <xdr:col>26</xdr:col>
                    <xdr:colOff>200025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Option Button 36">
              <controlPr defaultSize="0" autoFill="0" autoLine="0" autoPict="0">
                <anchor moveWithCells="1">
                  <from>
                    <xdr:col>24</xdr:col>
                    <xdr:colOff>114300</xdr:colOff>
                    <xdr:row>11</xdr:row>
                    <xdr:rowOff>76200</xdr:rowOff>
                  </from>
                  <to>
                    <xdr:col>27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Group Box 37">
              <controlPr defaultSize="0" autoFill="0" autoPict="0">
                <anchor moveWithCells="1">
                  <from>
                    <xdr:col>23</xdr:col>
                    <xdr:colOff>209550</xdr:colOff>
                    <xdr:row>13</xdr:row>
                    <xdr:rowOff>152400</xdr:rowOff>
                  </from>
                  <to>
                    <xdr:col>31</xdr:col>
                    <xdr:colOff>457200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Group Box 41">
              <controlPr defaultSize="0" autoFill="0" autoPict="0">
                <anchor moveWithCells="1">
                  <from>
                    <xdr:col>14</xdr:col>
                    <xdr:colOff>114300</xdr:colOff>
                    <xdr:row>9</xdr:row>
                    <xdr:rowOff>152400</xdr:rowOff>
                  </from>
                  <to>
                    <xdr:col>23</xdr:col>
                    <xdr:colOff>104775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Option Button 42">
              <controlPr defaultSize="0" autoFill="0" autoLine="0" autoPict="0">
                <anchor moveWithCells="1">
                  <from>
                    <xdr:col>15</xdr:col>
                    <xdr:colOff>95250</xdr:colOff>
                    <xdr:row>9</xdr:row>
                    <xdr:rowOff>257175</xdr:rowOff>
                  </from>
                  <to>
                    <xdr:col>18</xdr:col>
                    <xdr:colOff>57150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Option Button 43">
              <controlPr defaultSize="0" autoFill="0" autoLine="0" autoPict="0">
                <anchor moveWithCells="1">
                  <from>
                    <xdr:col>15</xdr:col>
                    <xdr:colOff>95250</xdr:colOff>
                    <xdr:row>10</xdr:row>
                    <xdr:rowOff>247650</xdr:rowOff>
                  </from>
                  <to>
                    <xdr:col>18</xdr:col>
                    <xdr:colOff>57150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Option Button 47">
              <controlPr defaultSize="0" autoFill="0" autoLine="0" autoPict="0">
                <anchor moveWithCells="1">
                  <from>
                    <xdr:col>19</xdr:col>
                    <xdr:colOff>47625</xdr:colOff>
                    <xdr:row>16</xdr:row>
                    <xdr:rowOff>66675</xdr:rowOff>
                  </from>
                  <to>
                    <xdr:col>23</xdr:col>
                    <xdr:colOff>28575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4" name="Option Button 66">
              <controlPr defaultSize="0" autoFill="0" autoLine="0" autoPict="0">
                <anchor moveWithCells="1">
                  <from>
                    <xdr:col>24</xdr:col>
                    <xdr:colOff>85725</xdr:colOff>
                    <xdr:row>13</xdr:row>
                    <xdr:rowOff>247650</xdr:rowOff>
                  </from>
                  <to>
                    <xdr:col>31</xdr:col>
                    <xdr:colOff>314325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5" name="Option Button 67">
              <controlPr defaultSize="0" autoFill="0" autoLine="0" autoPict="0">
                <anchor moveWithCells="1">
                  <from>
                    <xdr:col>24</xdr:col>
                    <xdr:colOff>85725</xdr:colOff>
                    <xdr:row>14</xdr:row>
                    <xdr:rowOff>285750</xdr:rowOff>
                  </from>
                  <to>
                    <xdr:col>31</xdr:col>
                    <xdr:colOff>314325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6" name="Option Button 68">
              <controlPr defaultSize="0" autoFill="0" autoLine="0" autoPict="0">
                <anchor moveWithCells="1">
                  <from>
                    <xdr:col>24</xdr:col>
                    <xdr:colOff>85725</xdr:colOff>
                    <xdr:row>15</xdr:row>
                    <xdr:rowOff>314325</xdr:rowOff>
                  </from>
                  <to>
                    <xdr:col>31</xdr:col>
                    <xdr:colOff>314325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7" name="Option Button 78">
              <controlPr defaultSize="0" autoFill="0" autoLine="0" autoPict="0">
                <anchor moveWithCells="1">
                  <from>
                    <xdr:col>11</xdr:col>
                    <xdr:colOff>152400</xdr:colOff>
                    <xdr:row>5</xdr:row>
                    <xdr:rowOff>314325</xdr:rowOff>
                  </from>
                  <to>
                    <xdr:col>15</xdr:col>
                    <xdr:colOff>57150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8" name="Option Button 79">
              <controlPr defaultSize="0" autoFill="0" autoLine="0" autoPict="0">
                <anchor moveWithCells="1">
                  <from>
                    <xdr:col>15</xdr:col>
                    <xdr:colOff>9525</xdr:colOff>
                    <xdr:row>5</xdr:row>
                    <xdr:rowOff>314325</xdr:rowOff>
                  </from>
                  <to>
                    <xdr:col>17</xdr:col>
                    <xdr:colOff>76200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9" name="Option Button 82">
              <controlPr defaultSize="0" autoFill="0" autoLine="0" autoPict="0">
                <anchor moveWithCells="1">
                  <from>
                    <xdr:col>15</xdr:col>
                    <xdr:colOff>95250</xdr:colOff>
                    <xdr:row>16</xdr:row>
                    <xdr:rowOff>76200</xdr:rowOff>
                  </from>
                  <to>
                    <xdr:col>19</xdr:col>
                    <xdr:colOff>38100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0" name="Option Button 84">
              <controlPr defaultSize="0" autoFill="0" autoLine="0" autoPict="0">
                <anchor moveWithCells="1">
                  <from>
                    <xdr:col>15</xdr:col>
                    <xdr:colOff>95250</xdr:colOff>
                    <xdr:row>18</xdr:row>
                    <xdr:rowOff>142875</xdr:rowOff>
                  </from>
                  <to>
                    <xdr:col>19</xdr:col>
                    <xdr:colOff>38100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1" name="Option Button 94">
              <controlPr defaultSize="0" autoFill="0" autoLine="0" autoPict="0">
                <anchor moveWithCells="1">
                  <from>
                    <xdr:col>20</xdr:col>
                    <xdr:colOff>85725</xdr:colOff>
                    <xdr:row>5</xdr:row>
                    <xdr:rowOff>295275</xdr:rowOff>
                  </from>
                  <to>
                    <xdr:col>23</xdr:col>
                    <xdr:colOff>38100</xdr:colOff>
                    <xdr:row>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2" name="Option Button 95">
              <controlPr defaultSize="0" autoFill="0" autoLine="0" autoPict="0">
                <anchor moveWithCells="1">
                  <from>
                    <xdr:col>23</xdr:col>
                    <xdr:colOff>180975</xdr:colOff>
                    <xdr:row>5</xdr:row>
                    <xdr:rowOff>304800</xdr:rowOff>
                  </from>
                  <to>
                    <xdr:col>26</xdr:col>
                    <xdr:colOff>104775</xdr:colOff>
                    <xdr:row>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3" name="Group Box 96">
              <controlPr defaultSize="0" autoFill="0" autoPict="0">
                <anchor moveWithCells="1">
                  <from>
                    <xdr:col>5</xdr:col>
                    <xdr:colOff>123825</xdr:colOff>
                    <xdr:row>5</xdr:row>
                    <xdr:rowOff>76200</xdr:rowOff>
                  </from>
                  <to>
                    <xdr:col>11</xdr:col>
                    <xdr:colOff>38100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4" name="Option Button 97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180975</xdr:rowOff>
                  </from>
                  <to>
                    <xdr:col>9</xdr:col>
                    <xdr:colOff>85725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Option Button 98">
              <controlPr defaultSize="0" autoFill="0" autoLine="0" autoPict="0">
                <anchor moveWithCells="1">
                  <from>
                    <xdr:col>5</xdr:col>
                    <xdr:colOff>190500</xdr:colOff>
                    <xdr:row>5</xdr:row>
                    <xdr:rowOff>390525</xdr:rowOff>
                  </from>
                  <to>
                    <xdr:col>9</xdr:col>
                    <xdr:colOff>0</xdr:colOff>
                    <xdr:row>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Group Box 99">
              <controlPr defaultSize="0" autoFill="0" autoPict="0">
                <anchor moveWithCells="1">
                  <from>
                    <xdr:col>18</xdr:col>
                    <xdr:colOff>76200</xdr:colOff>
                    <xdr:row>5</xdr:row>
                    <xdr:rowOff>76200</xdr:rowOff>
                  </from>
                  <to>
                    <xdr:col>27</xdr:col>
                    <xdr:colOff>104775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7" name="Option Button 100">
              <controlPr defaultSize="0" autoFill="0" autoLine="0" autoPict="0">
                <anchor moveWithCells="1">
                  <from>
                    <xdr:col>27</xdr:col>
                    <xdr:colOff>209550</xdr:colOff>
                    <xdr:row>5</xdr:row>
                    <xdr:rowOff>276225</xdr:rowOff>
                  </from>
                  <to>
                    <xdr:col>30</xdr:col>
                    <xdr:colOff>142875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8" name="Option Button 101">
              <controlPr defaultSize="0" autoFill="0" autoLine="0" autoPict="0">
                <anchor moveWithCells="1">
                  <from>
                    <xdr:col>30</xdr:col>
                    <xdr:colOff>66675</xdr:colOff>
                    <xdr:row>5</xdr:row>
                    <xdr:rowOff>276225</xdr:rowOff>
                  </from>
                  <to>
                    <xdr:col>31</xdr:col>
                    <xdr:colOff>428625</xdr:colOff>
                    <xdr:row>5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9" name="Group Box 102">
              <controlPr defaultSize="0" autoFill="0" autoPict="0">
                <anchor moveWithCells="1">
                  <from>
                    <xdr:col>11</xdr:col>
                    <xdr:colOff>104775</xdr:colOff>
                    <xdr:row>5</xdr:row>
                    <xdr:rowOff>76200</xdr:rowOff>
                  </from>
                  <to>
                    <xdr:col>17</xdr:col>
                    <xdr:colOff>209550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0" name="Group Box 103">
              <controlPr defaultSize="0" autoFill="0" autoPict="0">
                <anchor moveWithCells="1">
                  <from>
                    <xdr:col>1</xdr:col>
                    <xdr:colOff>0</xdr:colOff>
                    <xdr:row>5</xdr:row>
                    <xdr:rowOff>85725</xdr:rowOff>
                  </from>
                  <to>
                    <xdr:col>5</xdr:col>
                    <xdr:colOff>66675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1" name="Option Button 104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209550</xdr:rowOff>
                  </from>
                  <to>
                    <xdr:col>4</xdr:col>
                    <xdr:colOff>209550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2" name="Group Box 106">
              <controlPr defaultSize="0" autoFill="0" autoPict="0">
                <anchor moveWithCells="1">
                  <from>
                    <xdr:col>27</xdr:col>
                    <xdr:colOff>161925</xdr:colOff>
                    <xdr:row>5</xdr:row>
                    <xdr:rowOff>76200</xdr:rowOff>
                  </from>
                  <to>
                    <xdr:col>31</xdr:col>
                    <xdr:colOff>466725</xdr:colOff>
                    <xdr:row>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3" name="Option Button 110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400050</xdr:rowOff>
                  </from>
                  <to>
                    <xdr:col>4</xdr:col>
                    <xdr:colOff>200025</xdr:colOff>
                    <xdr:row>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4" name="Option Button 113">
              <controlPr defaultSize="0" autoFill="0" autoLine="0" autoPict="0">
                <anchor moveWithCells="1">
                  <from>
                    <xdr:col>19</xdr:col>
                    <xdr:colOff>47625</xdr:colOff>
                    <xdr:row>10</xdr:row>
                    <xdr:rowOff>257175</xdr:rowOff>
                  </from>
                  <to>
                    <xdr:col>22</xdr:col>
                    <xdr:colOff>47625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5" name="Option Button 114">
              <controlPr defaultSize="0" autoFill="0" autoLine="0" autoPict="0">
                <anchor moveWithCells="1">
                  <from>
                    <xdr:col>19</xdr:col>
                    <xdr:colOff>47625</xdr:colOff>
                    <xdr:row>11</xdr:row>
                    <xdr:rowOff>276225</xdr:rowOff>
                  </from>
                  <to>
                    <xdr:col>22</xdr:col>
                    <xdr:colOff>47625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6" name="Option Button 115">
              <controlPr defaultSize="0" autoFill="0" autoLine="0" autoPict="0">
                <anchor moveWithCells="1">
                  <from>
                    <xdr:col>15</xdr:col>
                    <xdr:colOff>95250</xdr:colOff>
                    <xdr:row>11</xdr:row>
                    <xdr:rowOff>285750</xdr:rowOff>
                  </from>
                  <to>
                    <xdr:col>18</xdr:col>
                    <xdr:colOff>57150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7" name="Option Button 116">
              <controlPr defaultSize="0" autoFill="0" autoLine="0" autoPict="0">
                <anchor moveWithCells="1">
                  <from>
                    <xdr:col>15</xdr:col>
                    <xdr:colOff>95250</xdr:colOff>
                    <xdr:row>12</xdr:row>
                    <xdr:rowOff>314325</xdr:rowOff>
                  </from>
                  <to>
                    <xdr:col>18</xdr:col>
                    <xdr:colOff>57150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8" name="Option Button 117">
              <controlPr defaultSize="0" autoFill="0" autoLine="0" autoPict="0">
                <anchor moveWithCells="1">
                  <from>
                    <xdr:col>19</xdr:col>
                    <xdr:colOff>47625</xdr:colOff>
                    <xdr:row>12</xdr:row>
                    <xdr:rowOff>314325</xdr:rowOff>
                  </from>
                  <to>
                    <xdr:col>22</xdr:col>
                    <xdr:colOff>47625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9" name="Option Button 118">
              <controlPr defaultSize="0" autoFill="0" autoLine="0" autoPict="0">
                <anchor moveWithCells="1">
                  <from>
                    <xdr:col>19</xdr:col>
                    <xdr:colOff>47625</xdr:colOff>
                    <xdr:row>14</xdr:row>
                    <xdr:rowOff>9525</xdr:rowOff>
                  </from>
                  <to>
                    <xdr:col>22</xdr:col>
                    <xdr:colOff>47625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0" name="Option Button 119">
              <controlPr defaultSize="0" autoFill="0" autoLine="0" autoPict="0">
                <anchor moveWithCells="1">
                  <from>
                    <xdr:col>15</xdr:col>
                    <xdr:colOff>95250</xdr:colOff>
                    <xdr:row>14</xdr:row>
                    <xdr:rowOff>9525</xdr:rowOff>
                  </from>
                  <to>
                    <xdr:col>18</xdr:col>
                    <xdr:colOff>57150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1" name="Option Button 120">
              <controlPr defaultSize="0" autoFill="0" autoLine="0" autoPict="0">
                <anchor moveWithCells="1">
                  <from>
                    <xdr:col>15</xdr:col>
                    <xdr:colOff>95250</xdr:colOff>
                    <xdr:row>15</xdr:row>
                    <xdr:rowOff>38100</xdr:rowOff>
                  </from>
                  <to>
                    <xdr:col>18</xdr:col>
                    <xdr:colOff>57150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2" name="Option Button 121">
              <controlPr defaultSize="0" autoFill="0" autoLine="0" autoPict="0">
                <anchor moveWithCells="1">
                  <from>
                    <xdr:col>15</xdr:col>
                    <xdr:colOff>95250</xdr:colOff>
                    <xdr:row>17</xdr:row>
                    <xdr:rowOff>114300</xdr:rowOff>
                  </from>
                  <to>
                    <xdr:col>19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3" name="Option Button 122">
              <controlPr defaultSize="0" autoFill="0" autoLine="0" autoPict="0">
                <anchor moveWithCells="1">
                  <from>
                    <xdr:col>19</xdr:col>
                    <xdr:colOff>47625</xdr:colOff>
                    <xdr:row>17</xdr:row>
                    <xdr:rowOff>95250</xdr:rowOff>
                  </from>
                  <to>
                    <xdr:col>23</xdr:col>
                    <xdr:colOff>28575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4" name="Option Button 123">
              <controlPr defaultSize="0" autoFill="0" autoLine="0" autoPict="0">
                <anchor moveWithCells="1">
                  <from>
                    <xdr:col>19</xdr:col>
                    <xdr:colOff>47625</xdr:colOff>
                    <xdr:row>15</xdr:row>
                    <xdr:rowOff>38100</xdr:rowOff>
                  </from>
                  <to>
                    <xdr:col>22</xdr:col>
                    <xdr:colOff>123825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5" name="Option Button 124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133350</xdr:rowOff>
                  </from>
                  <to>
                    <xdr:col>23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3</vt:i4>
      </vt:variant>
    </vt:vector>
  </HeadingPairs>
  <TitlesOfParts>
    <vt:vector size="4" baseType="lpstr">
      <vt:lpstr>نموذج 1</vt:lpstr>
      <vt:lpstr>'نموذج 1'!Print_Area</vt:lpstr>
      <vt:lpstr>أنثى</vt:lpstr>
      <vt:lpstr>ذكر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يحيى فياض</cp:lastModifiedBy>
  <cp:lastPrinted>2025-02-13T23:56:23Z</cp:lastPrinted>
  <dcterms:created xsi:type="dcterms:W3CDTF">2023-09-21T08:43:58Z</dcterms:created>
  <dcterms:modified xsi:type="dcterms:W3CDTF">2025-03-15T23:20:47Z</dcterms:modified>
</cp:coreProperties>
</file>